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zirk Staffelleitung\Neuorganisation\Qualis\2026  2027\Spielpläne und Staffeleinteilung\Versanddateien\"/>
    </mc:Choice>
  </mc:AlternateContent>
  <xr:revisionPtr revIDLastSave="0" documentId="13_ncr:1_{4A829C86-6EFF-419F-BEA5-EB9AF3D4A395}" xr6:coauthVersionLast="47" xr6:coauthVersionMax="47" xr10:uidLastSave="{00000000-0000-0000-0000-000000000000}"/>
  <bookViews>
    <workbookView xWindow="-120" yWindow="-120" windowWidth="29040" windowHeight="15720" xr2:uid="{AEDC47A2-1ABF-4084-AE26-DCC7D0343DE6}"/>
  </bookViews>
  <sheets>
    <sheet name="Modus" sheetId="2" r:id="rId1"/>
    <sheet name="Gruppe 1" sheetId="1" r:id="rId2"/>
    <sheet name="Gruppe 2" sheetId="9" r:id="rId3"/>
    <sheet name="Gruppe 3" sheetId="10" r:id="rId4"/>
  </sheets>
  <definedNames>
    <definedName name="_xlnm._FilterDatabase" localSheetId="0" hidden="1">Modus!#REF!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0" l="1"/>
  <c r="E1" i="10" l="1"/>
  <c r="F5" i="10"/>
  <c r="G25" i="10" s="1"/>
  <c r="F6" i="10"/>
  <c r="F25" i="10" s="1"/>
  <c r="F7" i="10"/>
  <c r="G13" i="10" s="1"/>
  <c r="F8" i="10"/>
  <c r="G18" i="10" s="1"/>
  <c r="F9" i="10"/>
  <c r="F24" i="10" s="1"/>
  <c r="F4" i="10"/>
  <c r="F18" i="10" s="1"/>
  <c r="G2" i="10"/>
  <c r="E24" i="10" s="1"/>
  <c r="E3" i="10"/>
  <c r="H19" i="10" s="1"/>
  <c r="E2" i="10"/>
  <c r="B1" i="10"/>
  <c r="C23" i="10"/>
  <c r="E1" i="9"/>
  <c r="B24" i="9" s="1"/>
  <c r="F5" i="9"/>
  <c r="F19" i="9" s="1"/>
  <c r="F6" i="9"/>
  <c r="F25" i="9" s="1"/>
  <c r="F7" i="9"/>
  <c r="G13" i="9" s="1"/>
  <c r="F8" i="9"/>
  <c r="F9" i="9"/>
  <c r="G14" i="9" s="1"/>
  <c r="F4" i="9"/>
  <c r="F18" i="9" s="1"/>
  <c r="G2" i="9"/>
  <c r="E25" i="9" s="1"/>
  <c r="E3" i="9"/>
  <c r="H20" i="9" s="1"/>
  <c r="E2" i="9"/>
  <c r="H25" i="10"/>
  <c r="H24" i="10"/>
  <c r="H21" i="10"/>
  <c r="H20" i="10"/>
  <c r="E19" i="10"/>
  <c r="E18" i="10"/>
  <c r="H17" i="10"/>
  <c r="H16" i="10"/>
  <c r="H13" i="10"/>
  <c r="H12" i="10"/>
  <c r="H26" i="10"/>
  <c r="B24" i="10"/>
  <c r="H24" i="9"/>
  <c r="E24" i="9"/>
  <c r="E16" i="9"/>
  <c r="B15" i="9"/>
  <c r="G18" i="9"/>
  <c r="B1" i="9"/>
  <c r="C24" i="9" s="1"/>
  <c r="G17" i="9" l="1"/>
  <c r="F20" i="10"/>
  <c r="F21" i="9"/>
  <c r="E16" i="10"/>
  <c r="E20" i="10"/>
  <c r="E22" i="10"/>
  <c r="E14" i="10"/>
  <c r="E25" i="10"/>
  <c r="E15" i="10"/>
  <c r="H16" i="9"/>
  <c r="F21" i="10"/>
  <c r="G16" i="10"/>
  <c r="H26" i="9"/>
  <c r="G22" i="9"/>
  <c r="B23" i="9"/>
  <c r="E12" i="10"/>
  <c r="E23" i="10"/>
  <c r="G25" i="9"/>
  <c r="G14" i="10"/>
  <c r="E12" i="9"/>
  <c r="E20" i="9"/>
  <c r="H12" i="9"/>
  <c r="G22" i="10"/>
  <c r="G17" i="10"/>
  <c r="H15" i="10"/>
  <c r="H23" i="10"/>
  <c r="C24" i="10"/>
  <c r="C19" i="10"/>
  <c r="B19" i="9"/>
  <c r="B19" i="10"/>
  <c r="B15" i="10"/>
  <c r="B23" i="10"/>
  <c r="C15" i="10"/>
  <c r="F12" i="10"/>
  <c r="B14" i="10"/>
  <c r="B22" i="10"/>
  <c r="B26" i="10"/>
  <c r="G15" i="10"/>
  <c r="B17" i="10"/>
  <c r="G19" i="10"/>
  <c r="B21" i="10"/>
  <c r="G23" i="10"/>
  <c r="B25" i="10"/>
  <c r="E26" i="10"/>
  <c r="G20" i="10"/>
  <c r="G24" i="10"/>
  <c r="F15" i="10"/>
  <c r="C22" i="10"/>
  <c r="C13" i="10"/>
  <c r="C17" i="10"/>
  <c r="C25" i="10"/>
  <c r="F26" i="10"/>
  <c r="G21" i="10"/>
  <c r="G26" i="10"/>
  <c r="F16" i="10"/>
  <c r="G12" i="10"/>
  <c r="B18" i="10"/>
  <c r="C14" i="10"/>
  <c r="C18" i="10"/>
  <c r="F19" i="10"/>
  <c r="F23" i="10"/>
  <c r="C26" i="10"/>
  <c r="B13" i="10"/>
  <c r="F14" i="10"/>
  <c r="C21" i="10"/>
  <c r="F22" i="10"/>
  <c r="E13" i="10"/>
  <c r="B16" i="10"/>
  <c r="E17" i="10"/>
  <c r="B20" i="10"/>
  <c r="E21" i="10"/>
  <c r="C12" i="10"/>
  <c r="F13" i="10"/>
  <c r="H14" i="10"/>
  <c r="C16" i="10"/>
  <c r="F17" i="10"/>
  <c r="H18" i="10"/>
  <c r="C20" i="10"/>
  <c r="H22" i="10"/>
  <c r="G21" i="9"/>
  <c r="F12" i="9"/>
  <c r="H13" i="9"/>
  <c r="C15" i="9"/>
  <c r="F16" i="9"/>
  <c r="H17" i="9"/>
  <c r="C19" i="9"/>
  <c r="F20" i="9"/>
  <c r="H21" i="9"/>
  <c r="C23" i="9"/>
  <c r="F24" i="9"/>
  <c r="H25" i="9"/>
  <c r="G12" i="9"/>
  <c r="B14" i="9"/>
  <c r="E15" i="9"/>
  <c r="G16" i="9"/>
  <c r="B18" i="9"/>
  <c r="E19" i="9"/>
  <c r="G20" i="9"/>
  <c r="B22" i="9"/>
  <c r="E23" i="9"/>
  <c r="G24" i="9"/>
  <c r="B26" i="9"/>
  <c r="C14" i="9"/>
  <c r="F15" i="9"/>
  <c r="C26" i="9"/>
  <c r="C18" i="9"/>
  <c r="B13" i="9"/>
  <c r="E14" i="9"/>
  <c r="G15" i="9"/>
  <c r="B17" i="9"/>
  <c r="E18" i="9"/>
  <c r="G19" i="9"/>
  <c r="B21" i="9"/>
  <c r="E22" i="9"/>
  <c r="G23" i="9"/>
  <c r="B25" i="9"/>
  <c r="E26" i="9"/>
  <c r="C13" i="9"/>
  <c r="F14" i="9"/>
  <c r="H15" i="9"/>
  <c r="C17" i="9"/>
  <c r="H19" i="9"/>
  <c r="C21" i="9"/>
  <c r="F22" i="9"/>
  <c r="H23" i="9"/>
  <c r="C25" i="9"/>
  <c r="F26" i="9"/>
  <c r="C22" i="9"/>
  <c r="B12" i="9"/>
  <c r="E13" i="9"/>
  <c r="B16" i="9"/>
  <c r="E17" i="9"/>
  <c r="B20" i="9"/>
  <c r="E21" i="9"/>
  <c r="G26" i="9"/>
  <c r="F23" i="9"/>
  <c r="C12" i="9"/>
  <c r="F13" i="9"/>
  <c r="H14" i="9"/>
  <c r="C16" i="9"/>
  <c r="F17" i="9"/>
  <c r="H18" i="9"/>
  <c r="C20" i="9"/>
  <c r="H22" i="9"/>
  <c r="B1" i="1" l="1"/>
  <c r="F5" i="1"/>
  <c r="F6" i="1"/>
  <c r="F7" i="1"/>
  <c r="F8" i="1"/>
  <c r="F9" i="1"/>
  <c r="F4" i="1"/>
  <c r="G2" i="1"/>
  <c r="E3" i="1"/>
  <c r="E2" i="1"/>
  <c r="E1" i="1"/>
  <c r="H26" i="1" l="1"/>
  <c r="G26" i="1"/>
  <c r="F26" i="1"/>
  <c r="E26" i="1"/>
  <c r="C26" i="1"/>
  <c r="B26" i="1"/>
  <c r="H25" i="1"/>
  <c r="G25" i="1"/>
  <c r="F25" i="1"/>
  <c r="E25" i="1"/>
  <c r="C25" i="1"/>
  <c r="B25" i="1"/>
  <c r="H24" i="1"/>
  <c r="G24" i="1"/>
  <c r="F24" i="1"/>
  <c r="E24" i="1"/>
  <c r="C24" i="1"/>
  <c r="B24" i="1"/>
  <c r="H23" i="1"/>
  <c r="G23" i="1"/>
  <c r="F23" i="1"/>
  <c r="E23" i="1"/>
  <c r="C23" i="1"/>
  <c r="B23" i="1"/>
  <c r="H22" i="1"/>
  <c r="G22" i="1"/>
  <c r="F22" i="1"/>
  <c r="E22" i="1"/>
  <c r="C22" i="1"/>
  <c r="B22" i="1"/>
  <c r="H21" i="1"/>
  <c r="G21" i="1"/>
  <c r="F21" i="1"/>
  <c r="E21" i="1"/>
  <c r="C21" i="1"/>
  <c r="B21" i="1"/>
  <c r="H20" i="1"/>
  <c r="G20" i="1"/>
  <c r="F20" i="1"/>
  <c r="E20" i="1"/>
  <c r="C20" i="1"/>
  <c r="B20" i="1"/>
  <c r="H19" i="1"/>
  <c r="G19" i="1"/>
  <c r="F19" i="1"/>
  <c r="E19" i="1"/>
  <c r="C19" i="1"/>
  <c r="B19" i="1"/>
  <c r="H18" i="1"/>
  <c r="G18" i="1"/>
  <c r="F18" i="1"/>
  <c r="E18" i="1"/>
  <c r="C18" i="1"/>
  <c r="B18" i="1"/>
  <c r="H17" i="1"/>
  <c r="G17" i="1"/>
  <c r="F17" i="1"/>
  <c r="E17" i="1"/>
  <c r="C17" i="1"/>
  <c r="B17" i="1"/>
  <c r="H16" i="1"/>
  <c r="G16" i="1"/>
  <c r="F16" i="1"/>
  <c r="E16" i="1"/>
  <c r="C16" i="1"/>
  <c r="B16" i="1"/>
  <c r="H15" i="1"/>
  <c r="G15" i="1"/>
  <c r="F15" i="1"/>
  <c r="E15" i="1"/>
  <c r="C15" i="1"/>
  <c r="B15" i="1"/>
  <c r="H14" i="1"/>
  <c r="G14" i="1"/>
  <c r="F14" i="1"/>
  <c r="E14" i="1"/>
  <c r="C14" i="1"/>
  <c r="B14" i="1"/>
  <c r="H13" i="1"/>
  <c r="G13" i="1"/>
  <c r="F13" i="1"/>
  <c r="E13" i="1"/>
  <c r="C13" i="1"/>
  <c r="B13" i="1"/>
  <c r="H12" i="1"/>
  <c r="G12" i="1"/>
  <c r="F12" i="1"/>
  <c r="E12" i="1"/>
  <c r="C12" i="1"/>
  <c r="B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<sst xmlns="http://schemas.openxmlformats.org/spreadsheetml/2006/main" count="100" uniqueCount="44">
  <si>
    <t>Datum</t>
  </si>
  <si>
    <t>Spielzeit:</t>
  </si>
  <si>
    <t>1 x 20 Min</t>
  </si>
  <si>
    <t>Ausrichter:</t>
  </si>
  <si>
    <t>Halle:</t>
  </si>
  <si>
    <t>Halbzeitpause:</t>
  </si>
  <si>
    <t>TL</t>
  </si>
  <si>
    <t>mind. Pause zwischen Spielen</t>
  </si>
  <si>
    <t>5 Min.</t>
  </si>
  <si>
    <t>No</t>
  </si>
  <si>
    <t>Staffel</t>
  </si>
  <si>
    <t>Zeit</t>
  </si>
  <si>
    <t>Halle</t>
  </si>
  <si>
    <t>Heim</t>
  </si>
  <si>
    <t>Gast</t>
  </si>
  <si>
    <t>Staffel:</t>
  </si>
  <si>
    <t>Ausrichter</t>
  </si>
  <si>
    <t>Mannschaften:</t>
  </si>
  <si>
    <t>TSV Deizisau</t>
  </si>
  <si>
    <t>TTO</t>
  </si>
  <si>
    <t>JANO Filder</t>
  </si>
  <si>
    <t>TV Nellingen</t>
  </si>
  <si>
    <t>wD-QB-1-NA</t>
  </si>
  <si>
    <t>wD-QB-2-NA</t>
  </si>
  <si>
    <t>wD-QB-3-NA</t>
  </si>
  <si>
    <t>Weibliche D-Jugend Bezirks-Qualifikation zur BOL</t>
  </si>
  <si>
    <t>FA Göppingen</t>
  </si>
  <si>
    <t xml:space="preserve">TSV Weilheim </t>
  </si>
  <si>
    <t>HSG WinzWiDonz</t>
  </si>
  <si>
    <t>HSG Stgt/Metz</t>
  </si>
  <si>
    <t>TSV Neckarten.</t>
  </si>
  <si>
    <t>KuGiS</t>
  </si>
  <si>
    <t>HSG Ermstal</t>
  </si>
  <si>
    <t xml:space="preserve">TV Plochingen </t>
  </si>
  <si>
    <t>HC Wernau</t>
  </si>
  <si>
    <t>SG Aidl-Ehni</t>
  </si>
  <si>
    <t xml:space="preserve">SV Vaihingen </t>
  </si>
  <si>
    <t>VfL Pfullingen</t>
  </si>
  <si>
    <t>SG O'/U'hausen</t>
  </si>
  <si>
    <t>SG Untere Fils</t>
  </si>
  <si>
    <t>HBZ Alt-Geisl</t>
  </si>
  <si>
    <t>Stand: 26.03.26</t>
  </si>
  <si>
    <t>1. Platz - Qualifiziert BOL</t>
  </si>
  <si>
    <t>2. - 6. Platz - Teilnahme an weiterer Bezirks-Qualifikation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</si>
</sst>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;@"/>
  </numFmts>
  <fonts count="13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</font>
    <font>
      <b/>
      <sz val="11"/>
      <color theme="1"/>
      <name val="Arial"/>
      <family val="2"/>
      <charset val="1"/>
    </font>
    <font>
      <b/>
      <sz val="14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1"/>
      <color theme="1"/>
      <name val="Aptos Narrow"/>
      <family val="2"/>
      <charset val="1"/>
    </font>
    <font>
      <b/>
      <sz val="10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7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0" xfId="2" applyFont="1" applyFill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165" fontId="3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quotePrefix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3" borderId="0" xfId="1" applyFont="1" applyFill="1" applyAlignment="1">
      <alignment wrapText="1"/>
    </xf>
    <xf numFmtId="0" fontId="7" fillId="3" borderId="0" xfId="1" applyFont="1" applyFill="1"/>
    <xf numFmtId="0" fontId="1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3">
    <cellStyle name="Standard" xfId="0" builtinId="0"/>
    <cellStyle name="Standard 2" xfId="1" xr:uid="{B7908C06-0B0E-4956-9955-E661D1738F4C}"/>
    <cellStyle name="Standard 2 2" xfId="2" xr:uid="{37F5E7D1-2707-4D40-A70D-2107E51C1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ED11-8622-4BB2-AE19-83A82A4CB507}">
  <sheetPr>
    <pageSetUpPr fitToPage="1"/>
  </sheetPr>
  <dimension ref="A1:K19"/>
  <sheetViews>
    <sheetView tabSelected="1" zoomScale="80" zoomScaleNormal="80" workbookViewId="0">
      <selection activeCell="J16" sqref="J16"/>
    </sheetView>
  </sheetViews>
  <sheetFormatPr baseColWidth="10" defaultColWidth="11.42578125" defaultRowHeight="14.25"/>
  <cols>
    <col min="1" max="1" width="26.140625" style="18" customWidth="1"/>
    <col min="2" max="2" width="31.28515625" style="18" customWidth="1"/>
    <col min="3" max="3" width="9.42578125" style="18" customWidth="1"/>
    <col min="4" max="4" width="28" style="18" customWidth="1"/>
    <col min="5" max="5" width="9.42578125" style="18" customWidth="1"/>
    <col min="6" max="6" width="25.7109375" style="18" customWidth="1"/>
    <col min="7" max="7" width="6" style="18" customWidth="1"/>
    <col min="8" max="8" width="22" style="18" customWidth="1"/>
    <col min="9" max="9" width="6.140625" style="18" customWidth="1"/>
    <col min="10" max="10" width="23.140625" style="18" customWidth="1"/>
    <col min="11" max="11" width="9.7109375" style="18" customWidth="1"/>
    <col min="12" max="12" width="21.5703125" style="18" customWidth="1"/>
    <col min="13" max="13" width="9.7109375" style="18" customWidth="1"/>
    <col min="14" max="14" width="24.5703125" style="18" customWidth="1"/>
    <col min="15" max="15" width="7.85546875" style="18" customWidth="1"/>
    <col min="16" max="16" width="4.140625" style="18" customWidth="1"/>
    <col min="17" max="18" width="8.42578125" style="18" customWidth="1"/>
    <col min="19" max="19" width="4.28515625" style="18" customWidth="1"/>
    <col min="20" max="24" width="4.5703125" style="18" customWidth="1"/>
    <col min="25" max="16384" width="11.42578125" style="18"/>
  </cols>
  <sheetData>
    <row r="1" spans="1:11" ht="43.5" customHeight="1">
      <c r="A1" s="15" t="s">
        <v>41</v>
      </c>
      <c r="B1" s="44" t="s">
        <v>25</v>
      </c>
      <c r="C1" s="44"/>
      <c r="D1" s="44"/>
      <c r="E1" s="44"/>
      <c r="F1" s="44"/>
      <c r="G1" s="44"/>
      <c r="H1" s="16" t="e" vm="1">
        <v>#VALUE!</v>
      </c>
      <c r="I1" s="17"/>
      <c r="J1" s="16"/>
      <c r="K1" s="16"/>
    </row>
    <row r="2" spans="1:11" ht="27" customHeight="1">
      <c r="A2" s="19" t="s">
        <v>15</v>
      </c>
      <c r="B2" s="20" t="s">
        <v>22</v>
      </c>
      <c r="C2" s="28" t="s">
        <v>6</v>
      </c>
      <c r="D2" s="20" t="s">
        <v>23</v>
      </c>
      <c r="E2" s="28" t="s">
        <v>6</v>
      </c>
      <c r="F2" s="20" t="s">
        <v>24</v>
      </c>
      <c r="G2" s="28" t="s">
        <v>6</v>
      </c>
    </row>
    <row r="3" spans="1:11" ht="31.5" customHeight="1">
      <c r="A3" s="19" t="s">
        <v>16</v>
      </c>
      <c r="B3" s="29" t="s">
        <v>18</v>
      </c>
      <c r="C3" s="29">
        <v>844</v>
      </c>
      <c r="D3" s="29" t="s">
        <v>21</v>
      </c>
      <c r="E3" s="29">
        <v>854</v>
      </c>
      <c r="F3" s="19" t="s">
        <v>20</v>
      </c>
      <c r="G3" s="19">
        <v>880</v>
      </c>
    </row>
    <row r="4" spans="1:11" ht="35.25" customHeight="1">
      <c r="A4" s="19" t="s">
        <v>12</v>
      </c>
      <c r="B4" s="29">
        <v>4007</v>
      </c>
      <c r="C4" s="29"/>
      <c r="D4" s="29">
        <v>4028</v>
      </c>
      <c r="E4" s="29"/>
      <c r="F4" s="21">
        <v>4045</v>
      </c>
      <c r="G4" s="19"/>
    </row>
    <row r="5" spans="1:11" ht="33.75" customHeight="1">
      <c r="A5" s="19" t="s">
        <v>0</v>
      </c>
      <c r="B5" s="34">
        <v>46137</v>
      </c>
      <c r="C5" s="29"/>
      <c r="D5" s="34">
        <v>46137</v>
      </c>
      <c r="E5" s="34"/>
      <c r="F5" s="38">
        <v>46138</v>
      </c>
      <c r="G5" s="22"/>
    </row>
    <row r="6" spans="1:11" ht="24.75" customHeight="1">
      <c r="A6" s="19" t="s">
        <v>17</v>
      </c>
      <c r="B6" s="36" t="s">
        <v>18</v>
      </c>
      <c r="C6" s="6"/>
      <c r="D6" s="31" t="s">
        <v>21</v>
      </c>
      <c r="E6" s="30"/>
      <c r="F6" s="37" t="s">
        <v>20</v>
      </c>
      <c r="G6" s="23"/>
    </row>
    <row r="7" spans="1:11" ht="24" customHeight="1">
      <c r="A7" s="23"/>
      <c r="B7" s="31" t="s">
        <v>26</v>
      </c>
      <c r="C7" s="30"/>
      <c r="D7" s="31" t="s">
        <v>27</v>
      </c>
      <c r="E7" s="30"/>
      <c r="F7" s="31" t="s">
        <v>28</v>
      </c>
      <c r="G7" s="23"/>
    </row>
    <row r="8" spans="1:11" ht="24" customHeight="1">
      <c r="A8" s="23"/>
      <c r="B8" s="31" t="s">
        <v>29</v>
      </c>
      <c r="C8" s="30"/>
      <c r="D8" s="40" t="s">
        <v>30</v>
      </c>
      <c r="E8" s="30"/>
      <c r="F8" s="31" t="s">
        <v>31</v>
      </c>
      <c r="G8" s="23"/>
    </row>
    <row r="9" spans="1:11" ht="27.75" customHeight="1">
      <c r="A9" s="23"/>
      <c r="B9" s="36" t="s">
        <v>32</v>
      </c>
      <c r="C9" s="30"/>
      <c r="D9" s="31" t="s">
        <v>33</v>
      </c>
      <c r="E9" s="30"/>
      <c r="F9" s="31" t="s">
        <v>34</v>
      </c>
      <c r="G9" s="23"/>
    </row>
    <row r="10" spans="1:11" ht="27.75" customHeight="1">
      <c r="A10" s="23"/>
      <c r="B10" s="31" t="s">
        <v>35</v>
      </c>
      <c r="C10" s="30"/>
      <c r="D10" s="31" t="s">
        <v>36</v>
      </c>
      <c r="E10" s="30"/>
      <c r="F10" s="36" t="s">
        <v>37</v>
      </c>
      <c r="G10" s="23"/>
    </row>
    <row r="11" spans="1:11" ht="27.75" customHeight="1">
      <c r="A11" s="23"/>
      <c r="B11" s="36" t="s">
        <v>38</v>
      </c>
      <c r="C11" s="25"/>
      <c r="D11" s="31" t="s">
        <v>39</v>
      </c>
      <c r="E11" s="6"/>
      <c r="F11" s="31" t="s">
        <v>40</v>
      </c>
      <c r="G11" s="23"/>
    </row>
    <row r="12" spans="1:11" ht="30.75" customHeight="1">
      <c r="A12" s="19"/>
      <c r="B12" s="25"/>
      <c r="C12" s="25"/>
      <c r="D12" s="25"/>
      <c r="E12" s="25"/>
      <c r="F12" s="25"/>
      <c r="G12" s="25"/>
    </row>
    <row r="13" spans="1:11" ht="26.25" customHeight="1">
      <c r="A13" s="19" t="s">
        <v>1</v>
      </c>
      <c r="B13" s="24" t="s">
        <v>2</v>
      </c>
      <c r="C13" s="24"/>
      <c r="D13" s="24" t="s">
        <v>2</v>
      </c>
      <c r="E13" s="6"/>
      <c r="F13" s="24" t="s">
        <v>2</v>
      </c>
      <c r="G13" s="25"/>
    </row>
    <row r="14" spans="1:11" ht="31.5" customHeight="1">
      <c r="A14" s="19" t="s">
        <v>5</v>
      </c>
      <c r="B14" s="25"/>
      <c r="C14" s="25"/>
      <c r="D14" s="25"/>
      <c r="E14" s="35"/>
      <c r="F14" s="25"/>
      <c r="G14" s="25"/>
    </row>
    <row r="15" spans="1:11" ht="31.5" customHeight="1">
      <c r="A15" s="19" t="s">
        <v>19</v>
      </c>
      <c r="B15" s="25">
        <v>1</v>
      </c>
      <c r="C15" s="25"/>
      <c r="D15" s="25">
        <v>1</v>
      </c>
      <c r="E15" s="35"/>
      <c r="F15" s="25">
        <v>1</v>
      </c>
      <c r="G15" s="25"/>
    </row>
    <row r="16" spans="1:11" ht="31.5" customHeight="1">
      <c r="A16" s="26" t="s">
        <v>7</v>
      </c>
      <c r="B16" s="25" t="s">
        <v>8</v>
      </c>
      <c r="C16" s="25"/>
      <c r="D16" s="25" t="s">
        <v>8</v>
      </c>
      <c r="E16" s="35"/>
      <c r="F16" s="25" t="s">
        <v>8</v>
      </c>
      <c r="G16" s="24"/>
    </row>
    <row r="17" spans="1:7" ht="31.5" customHeight="1">
      <c r="A17" s="26"/>
      <c r="B17" s="25"/>
      <c r="C17" s="25"/>
      <c r="D17" s="27"/>
      <c r="E17" s="25"/>
      <c r="F17" s="23"/>
      <c r="G17" s="23"/>
    </row>
    <row r="18" spans="1:7" ht="30.75" customHeight="1">
      <c r="A18" s="32" t="s">
        <v>42</v>
      </c>
      <c r="B18" s="33"/>
      <c r="C18" s="25"/>
      <c r="D18" s="33"/>
      <c r="E18" s="25"/>
      <c r="F18" s="33"/>
    </row>
    <row r="19" spans="1:7" ht="52.5" customHeight="1">
      <c r="A19" s="41" t="s">
        <v>43</v>
      </c>
      <c r="B19" s="42"/>
      <c r="D19" s="42"/>
      <c r="F19" s="42"/>
    </row>
  </sheetData>
  <mergeCells count="1">
    <mergeCell ref="B1:G1"/>
  </mergeCells>
  <printOptions horizontalCentered="1" verticalCentered="1"/>
  <pageMargins left="0.70833333333333304" right="0.70833333333333304" top="0.48194444444444401" bottom="0.78749999999999998" header="0.511811023622047" footer="0.511811023622047"/>
  <pageSetup paperSize="9" scale="4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7D77-9C95-4132-BA49-87F910320581}">
  <dimension ref="A1:I26"/>
  <sheetViews>
    <sheetView zoomScaleNormal="100" workbookViewId="0">
      <selection activeCell="A12" sqref="A12:A26"/>
    </sheetView>
  </sheetViews>
  <sheetFormatPr baseColWidth="10" defaultColWidth="11.5703125" defaultRowHeight="14.25"/>
  <cols>
    <col min="1" max="1" width="18.85546875" style="2" customWidth="1"/>
    <col min="2" max="2" width="15.85546875" style="2" customWidth="1"/>
    <col min="3" max="3" width="14.140625" style="2" customWidth="1"/>
    <col min="4" max="4" width="13.140625" style="2" customWidth="1"/>
    <col min="5" max="5" width="20.42578125" style="2" customWidth="1"/>
    <col min="6" max="6" width="25.7109375" style="2" customWidth="1"/>
    <col min="7" max="7" width="29.5703125" style="2" customWidth="1"/>
    <col min="8" max="16384" width="11.5703125" style="2"/>
  </cols>
  <sheetData>
    <row r="1" spans="1:9" ht="34.5" customHeight="1">
      <c r="A1" s="1" t="s">
        <v>0</v>
      </c>
      <c r="B1" s="39">
        <f>Modus!B5</f>
        <v>46137</v>
      </c>
      <c r="C1" s="1"/>
      <c r="D1" s="1"/>
      <c r="E1" s="43" t="str">
        <f>Modus!B2</f>
        <v>wD-QB-1-NA</v>
      </c>
      <c r="F1" s="43"/>
      <c r="G1" s="1" t="e" vm="1">
        <v>#VALUE!</v>
      </c>
      <c r="H1" s="1"/>
      <c r="I1" s="1"/>
    </row>
    <row r="2" spans="1:9" s="5" customFormat="1" ht="26.25" customHeight="1">
      <c r="A2" s="3" t="s">
        <v>1</v>
      </c>
      <c r="B2" s="4" t="s">
        <v>2</v>
      </c>
      <c r="C2" s="4"/>
      <c r="D2" s="4" t="s">
        <v>3</v>
      </c>
      <c r="E2" s="4" t="str">
        <f>Modus!B3</f>
        <v>TSV Deizisau</v>
      </c>
      <c r="F2" s="4" t="s">
        <v>4</v>
      </c>
      <c r="G2" s="4">
        <f>Modus!B4</f>
        <v>4007</v>
      </c>
      <c r="H2" s="4"/>
    </row>
    <row r="3" spans="1:9" ht="21" customHeight="1">
      <c r="A3" s="6" t="s">
        <v>5</v>
      </c>
      <c r="B3" s="7">
        <v>0</v>
      </c>
      <c r="D3" s="8" t="s">
        <v>6</v>
      </c>
      <c r="E3" s="7">
        <f>Modus!C3</f>
        <v>844</v>
      </c>
    </row>
    <row r="4" spans="1:9" ht="21" customHeight="1">
      <c r="A4" s="6" t="s">
        <v>19</v>
      </c>
      <c r="B4" s="7">
        <v>1</v>
      </c>
      <c r="D4" s="5"/>
      <c r="E4" s="5"/>
      <c r="F4" s="5" t="str">
        <f>Modus!B6</f>
        <v>TSV Deizisau</v>
      </c>
    </row>
    <row r="5" spans="1:9" ht="34.5" customHeight="1">
      <c r="A5" s="9" t="s">
        <v>7</v>
      </c>
      <c r="B5" s="7" t="s">
        <v>8</v>
      </c>
      <c r="D5" s="5"/>
      <c r="E5" s="5"/>
      <c r="F5" s="5" t="str">
        <f>Modus!B7</f>
        <v>FA Göppingen</v>
      </c>
    </row>
    <row r="6" spans="1:9" ht="23.25" customHeight="1">
      <c r="D6" s="5"/>
      <c r="E6" s="5"/>
      <c r="F6" s="5" t="str">
        <f>Modus!B8</f>
        <v>HSG Stgt/Metz</v>
      </c>
    </row>
    <row r="7" spans="1:9" ht="22.5" customHeight="1">
      <c r="D7" s="5"/>
      <c r="E7"/>
      <c r="F7" s="5" t="str">
        <f>Modus!B9</f>
        <v>HSG Ermstal</v>
      </c>
    </row>
    <row r="8" spans="1:9" ht="24" customHeight="1">
      <c r="D8" s="5"/>
      <c r="E8" s="5"/>
      <c r="F8" s="5" t="str">
        <f>Modus!B10</f>
        <v>SG Aidl-Ehni</v>
      </c>
    </row>
    <row r="9" spans="1:9" ht="24" customHeight="1">
      <c r="D9" s="5"/>
      <c r="F9" s="5" t="str">
        <f>Modus!B11</f>
        <v>SG O'/U'hausen</v>
      </c>
    </row>
    <row r="10" spans="1:9" ht="18" customHeight="1"/>
    <row r="11" spans="1:9" ht="18" customHeight="1">
      <c r="A11" s="10" t="s">
        <v>9</v>
      </c>
      <c r="B11" s="10" t="s">
        <v>10</v>
      </c>
      <c r="C11" s="10" t="s">
        <v>0</v>
      </c>
      <c r="D11" s="10" t="s">
        <v>11</v>
      </c>
      <c r="E11" s="10" t="s">
        <v>12</v>
      </c>
      <c r="F11" s="10" t="s">
        <v>13</v>
      </c>
      <c r="G11" s="10" t="s">
        <v>14</v>
      </c>
      <c r="H11" s="10" t="s">
        <v>6</v>
      </c>
    </row>
    <row r="12" spans="1:9" ht="20.25" customHeight="1">
      <c r="A12" s="11">
        <v>300165</v>
      </c>
      <c r="B12" s="11" t="str">
        <f t="shared" ref="B12:B26" si="0">$E$1</f>
        <v>wD-QB-1-NA</v>
      </c>
      <c r="C12" s="12">
        <f>$B$1</f>
        <v>46137</v>
      </c>
      <c r="D12" s="13">
        <v>0.41666666666666669</v>
      </c>
      <c r="E12" s="11">
        <f>$G$2</f>
        <v>4007</v>
      </c>
      <c r="F12" s="11" t="str">
        <f>$F$4</f>
        <v>TSV Deizisau</v>
      </c>
      <c r="G12" s="11" t="str">
        <f>$F$5</f>
        <v>FA Göppingen</v>
      </c>
      <c r="H12" s="14">
        <f>$E$3</f>
        <v>844</v>
      </c>
    </row>
    <row r="13" spans="1:9" ht="20.25" customHeight="1">
      <c r="A13" s="11">
        <v>300166</v>
      </c>
      <c r="B13" s="11" t="str">
        <f t="shared" si="0"/>
        <v>wD-QB-1-NA</v>
      </c>
      <c r="C13" s="12">
        <f t="shared" ref="C13:C26" si="1">$B$1</f>
        <v>46137</v>
      </c>
      <c r="D13" s="13">
        <v>0.4375</v>
      </c>
      <c r="E13" s="11">
        <f t="shared" ref="E13:E26" si="2">$G$2</f>
        <v>4007</v>
      </c>
      <c r="F13" s="11" t="str">
        <f>$F$6</f>
        <v>HSG Stgt/Metz</v>
      </c>
      <c r="G13" s="11" t="str">
        <f>$F$7</f>
        <v>HSG Ermstal</v>
      </c>
      <c r="H13" s="14">
        <f t="shared" ref="H13:H26" si="3">$E$3</f>
        <v>844</v>
      </c>
    </row>
    <row r="14" spans="1:9" ht="20.25" customHeight="1">
      <c r="A14" s="11">
        <v>300167</v>
      </c>
      <c r="B14" s="11" t="str">
        <f t="shared" si="0"/>
        <v>wD-QB-1-NA</v>
      </c>
      <c r="C14" s="12">
        <f t="shared" si="1"/>
        <v>46137</v>
      </c>
      <c r="D14" s="13">
        <v>0.45833333333333331</v>
      </c>
      <c r="E14" s="11">
        <f t="shared" si="2"/>
        <v>4007</v>
      </c>
      <c r="F14" s="11" t="str">
        <f>$F$8</f>
        <v>SG Aidl-Ehni</v>
      </c>
      <c r="G14" s="11" t="str">
        <f>$F$9</f>
        <v>SG O'/U'hausen</v>
      </c>
      <c r="H14" s="14">
        <f t="shared" si="3"/>
        <v>844</v>
      </c>
    </row>
    <row r="15" spans="1:9" ht="20.25" customHeight="1">
      <c r="A15" s="11">
        <v>300168</v>
      </c>
      <c r="B15" s="11" t="str">
        <f t="shared" si="0"/>
        <v>wD-QB-1-NA</v>
      </c>
      <c r="C15" s="12">
        <f t="shared" si="1"/>
        <v>46137</v>
      </c>
      <c r="D15" s="13">
        <v>0.47916666666666702</v>
      </c>
      <c r="E15" s="11">
        <f t="shared" si="2"/>
        <v>4007</v>
      </c>
      <c r="F15" s="11" t="str">
        <f>$F$4</f>
        <v>TSV Deizisau</v>
      </c>
      <c r="G15" s="11" t="str">
        <f>$F$6</f>
        <v>HSG Stgt/Metz</v>
      </c>
      <c r="H15" s="14">
        <f t="shared" si="3"/>
        <v>844</v>
      </c>
    </row>
    <row r="16" spans="1:9" ht="20.25" customHeight="1">
      <c r="A16" s="11">
        <v>300169</v>
      </c>
      <c r="B16" s="11" t="str">
        <f t="shared" si="0"/>
        <v>wD-QB-1-NA</v>
      </c>
      <c r="C16" s="12">
        <f t="shared" si="1"/>
        <v>46137</v>
      </c>
      <c r="D16" s="13">
        <v>0.5</v>
      </c>
      <c r="E16" s="11">
        <f t="shared" si="2"/>
        <v>4007</v>
      </c>
      <c r="F16" s="11" t="str">
        <f>$F$5</f>
        <v>FA Göppingen</v>
      </c>
      <c r="G16" s="11" t="str">
        <f>$F$8</f>
        <v>SG Aidl-Ehni</v>
      </c>
      <c r="H16" s="14">
        <f t="shared" si="3"/>
        <v>844</v>
      </c>
    </row>
    <row r="17" spans="1:8" ht="20.25" customHeight="1">
      <c r="A17" s="11">
        <v>300170</v>
      </c>
      <c r="B17" s="11" t="str">
        <f t="shared" si="0"/>
        <v>wD-QB-1-NA</v>
      </c>
      <c r="C17" s="12">
        <f t="shared" si="1"/>
        <v>46137</v>
      </c>
      <c r="D17" s="13">
        <v>0.52083333333333404</v>
      </c>
      <c r="E17" s="11">
        <f t="shared" si="2"/>
        <v>4007</v>
      </c>
      <c r="F17" s="11" t="str">
        <f>$F$7</f>
        <v>HSG Ermstal</v>
      </c>
      <c r="G17" s="11" t="str">
        <f>$F$9</f>
        <v>SG O'/U'hausen</v>
      </c>
      <c r="H17" s="14">
        <f t="shared" si="3"/>
        <v>844</v>
      </c>
    </row>
    <row r="18" spans="1:8" ht="20.25" customHeight="1">
      <c r="A18" s="11">
        <v>300171</v>
      </c>
      <c r="B18" s="11" t="str">
        <f t="shared" si="0"/>
        <v>wD-QB-1-NA</v>
      </c>
      <c r="C18" s="12">
        <f t="shared" si="1"/>
        <v>46137</v>
      </c>
      <c r="D18" s="13">
        <v>0.54166666666666696</v>
      </c>
      <c r="E18" s="11">
        <f t="shared" si="2"/>
        <v>4007</v>
      </c>
      <c r="F18" s="11" t="str">
        <f>$F$4</f>
        <v>TSV Deizisau</v>
      </c>
      <c r="G18" s="11" t="str">
        <f>$F$8</f>
        <v>SG Aidl-Ehni</v>
      </c>
      <c r="H18" s="14">
        <f t="shared" si="3"/>
        <v>844</v>
      </c>
    </row>
    <row r="19" spans="1:8" ht="20.25" customHeight="1">
      <c r="A19" s="11">
        <v>300172</v>
      </c>
      <c r="B19" s="11" t="str">
        <f t="shared" si="0"/>
        <v>wD-QB-1-NA</v>
      </c>
      <c r="C19" s="12">
        <f t="shared" si="1"/>
        <v>46137</v>
      </c>
      <c r="D19" s="13">
        <v>0.5625</v>
      </c>
      <c r="E19" s="11">
        <f t="shared" si="2"/>
        <v>4007</v>
      </c>
      <c r="F19" s="11" t="str">
        <f>$F$5</f>
        <v>FA Göppingen</v>
      </c>
      <c r="G19" s="11" t="str">
        <f>$F$7</f>
        <v>HSG Ermstal</v>
      </c>
      <c r="H19" s="14">
        <f t="shared" si="3"/>
        <v>844</v>
      </c>
    </row>
    <row r="20" spans="1:8" ht="20.25" customHeight="1">
      <c r="A20" s="11">
        <v>300173</v>
      </c>
      <c r="B20" s="11" t="str">
        <f t="shared" si="0"/>
        <v>wD-QB-1-NA</v>
      </c>
      <c r="C20" s="12">
        <f t="shared" si="1"/>
        <v>46137</v>
      </c>
      <c r="D20" s="13">
        <v>0.58333333333333404</v>
      </c>
      <c r="E20" s="11">
        <f t="shared" si="2"/>
        <v>4007</v>
      </c>
      <c r="F20" s="11" t="str">
        <f>$F$9</f>
        <v>SG O'/U'hausen</v>
      </c>
      <c r="G20" s="11" t="str">
        <f>$F$6</f>
        <v>HSG Stgt/Metz</v>
      </c>
      <c r="H20" s="14">
        <f t="shared" si="3"/>
        <v>844</v>
      </c>
    </row>
    <row r="21" spans="1:8" ht="20.25" customHeight="1">
      <c r="A21" s="11">
        <v>300174</v>
      </c>
      <c r="B21" s="11" t="str">
        <f t="shared" si="0"/>
        <v>wD-QB-1-NA</v>
      </c>
      <c r="C21" s="12">
        <f t="shared" si="1"/>
        <v>46137</v>
      </c>
      <c r="D21" s="13">
        <v>0.60416666666666696</v>
      </c>
      <c r="E21" s="11">
        <f t="shared" si="2"/>
        <v>4007</v>
      </c>
      <c r="F21" s="11" t="str">
        <f>$F$7</f>
        <v>HSG Ermstal</v>
      </c>
      <c r="G21" s="11" t="str">
        <f>$F$4</f>
        <v>TSV Deizisau</v>
      </c>
      <c r="H21" s="14">
        <f t="shared" si="3"/>
        <v>844</v>
      </c>
    </row>
    <row r="22" spans="1:8" ht="20.25" customHeight="1">
      <c r="A22" s="11">
        <v>300175</v>
      </c>
      <c r="B22" s="11" t="str">
        <f t="shared" si="0"/>
        <v>wD-QB-1-NA</v>
      </c>
      <c r="C22" s="12">
        <f>$B$1</f>
        <v>46137</v>
      </c>
      <c r="D22" s="13">
        <v>0.625</v>
      </c>
      <c r="E22" s="11">
        <f>$G$2</f>
        <v>4007</v>
      </c>
      <c r="F22" s="11" t="str">
        <f>$F$9</f>
        <v>SG O'/U'hausen</v>
      </c>
      <c r="G22" s="11" t="str">
        <f>$F$5</f>
        <v>FA Göppingen</v>
      </c>
      <c r="H22" s="14">
        <f t="shared" si="3"/>
        <v>844</v>
      </c>
    </row>
    <row r="23" spans="1:8" ht="20.25" customHeight="1">
      <c r="A23" s="11">
        <v>300176</v>
      </c>
      <c r="B23" s="11" t="str">
        <f t="shared" si="0"/>
        <v>wD-QB-1-NA</v>
      </c>
      <c r="C23" s="12">
        <f t="shared" si="1"/>
        <v>46137</v>
      </c>
      <c r="D23" s="13">
        <v>0.64583333333333304</v>
      </c>
      <c r="E23" s="11">
        <f t="shared" si="2"/>
        <v>4007</v>
      </c>
      <c r="F23" s="11" t="str">
        <f>$F$6</f>
        <v>HSG Stgt/Metz</v>
      </c>
      <c r="G23" s="11" t="str">
        <f>$F$8</f>
        <v>SG Aidl-Ehni</v>
      </c>
      <c r="H23" s="14">
        <f t="shared" si="3"/>
        <v>844</v>
      </c>
    </row>
    <row r="24" spans="1:8" ht="20.25" customHeight="1">
      <c r="A24" s="11">
        <v>300177</v>
      </c>
      <c r="B24" s="11" t="str">
        <f t="shared" si="0"/>
        <v>wD-QB-1-NA</v>
      </c>
      <c r="C24" s="12">
        <f t="shared" si="1"/>
        <v>46137</v>
      </c>
      <c r="D24" s="13">
        <v>0.66666666666666696</v>
      </c>
      <c r="E24" s="11">
        <f t="shared" si="2"/>
        <v>4007</v>
      </c>
      <c r="F24" s="11" t="str">
        <f>$F$9</f>
        <v>SG O'/U'hausen</v>
      </c>
      <c r="G24" s="11" t="str">
        <f>$F$4</f>
        <v>TSV Deizisau</v>
      </c>
      <c r="H24" s="14">
        <f t="shared" si="3"/>
        <v>844</v>
      </c>
    </row>
    <row r="25" spans="1:8" ht="20.25" customHeight="1">
      <c r="A25" s="11">
        <v>300178</v>
      </c>
      <c r="B25" s="11" t="str">
        <f t="shared" si="0"/>
        <v>wD-QB-1-NA</v>
      </c>
      <c r="C25" s="12">
        <f t="shared" si="1"/>
        <v>46137</v>
      </c>
      <c r="D25" s="13">
        <v>0.6875</v>
      </c>
      <c r="E25" s="11">
        <f t="shared" si="2"/>
        <v>4007</v>
      </c>
      <c r="F25" s="11" t="str">
        <f>$F$6</f>
        <v>HSG Stgt/Metz</v>
      </c>
      <c r="G25" s="11" t="str">
        <f>$F$5</f>
        <v>FA Göppingen</v>
      </c>
      <c r="H25" s="14">
        <f t="shared" si="3"/>
        <v>844</v>
      </c>
    </row>
    <row r="26" spans="1:8" ht="20.25" customHeight="1">
      <c r="A26" s="11">
        <v>300179</v>
      </c>
      <c r="B26" s="11" t="str">
        <f t="shared" si="0"/>
        <v>wD-QB-1-NA</v>
      </c>
      <c r="C26" s="12">
        <f t="shared" si="1"/>
        <v>46137</v>
      </c>
      <c r="D26" s="13">
        <v>0.70833333333333304</v>
      </c>
      <c r="E26" s="11">
        <f t="shared" si="2"/>
        <v>4007</v>
      </c>
      <c r="F26" s="11" t="str">
        <f>$F$8</f>
        <v>SG Aidl-Ehni</v>
      </c>
      <c r="G26" s="11" t="str">
        <f>$F$7</f>
        <v>HSG Ermstal</v>
      </c>
      <c r="H26" s="14">
        <f t="shared" si="3"/>
        <v>844</v>
      </c>
    </row>
  </sheetData>
  <mergeCells count="1">
    <mergeCell ref="E1:F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BA76-72FB-4E60-AE62-A10BD36E66C1}">
  <dimension ref="A1:I26"/>
  <sheetViews>
    <sheetView topLeftCell="A13" zoomScaleNormal="100" workbookViewId="0">
      <selection activeCell="A12" sqref="A12:A26"/>
    </sheetView>
  </sheetViews>
  <sheetFormatPr baseColWidth="10" defaultColWidth="11.5703125" defaultRowHeight="14.25"/>
  <cols>
    <col min="1" max="1" width="18.85546875" style="2" customWidth="1"/>
    <col min="2" max="2" width="15.85546875" style="2" customWidth="1"/>
    <col min="3" max="3" width="14.140625" style="2" customWidth="1"/>
    <col min="4" max="4" width="13.140625" style="2" customWidth="1"/>
    <col min="5" max="5" width="20.42578125" style="2" customWidth="1"/>
    <col min="6" max="6" width="25.7109375" style="2" customWidth="1"/>
    <col min="7" max="7" width="29.5703125" style="2" customWidth="1"/>
    <col min="8" max="16384" width="11.5703125" style="2"/>
  </cols>
  <sheetData>
    <row r="1" spans="1:9" ht="34.5" customHeight="1">
      <c r="A1" s="1" t="s">
        <v>0</v>
      </c>
      <c r="B1" s="39">
        <f>Modus!B5</f>
        <v>46137</v>
      </c>
      <c r="C1" s="1"/>
      <c r="D1" s="1"/>
      <c r="E1" s="43" t="str">
        <f>Modus!D2</f>
        <v>wD-QB-2-NA</v>
      </c>
      <c r="F1" s="43"/>
      <c r="G1" s="1" t="e" vm="1">
        <v>#VALUE!</v>
      </c>
      <c r="H1" s="1"/>
      <c r="I1" s="1"/>
    </row>
    <row r="2" spans="1:9" s="5" customFormat="1" ht="26.25" customHeight="1">
      <c r="A2" s="3" t="s">
        <v>1</v>
      </c>
      <c r="B2" s="4" t="s">
        <v>2</v>
      </c>
      <c r="C2" s="4"/>
      <c r="D2" s="4" t="s">
        <v>3</v>
      </c>
      <c r="E2" s="4" t="str">
        <f>Modus!D3</f>
        <v>TV Nellingen</v>
      </c>
      <c r="F2" s="4" t="s">
        <v>4</v>
      </c>
      <c r="G2" s="4">
        <f>Modus!D4</f>
        <v>4028</v>
      </c>
      <c r="H2" s="4"/>
    </row>
    <row r="3" spans="1:9" ht="21" customHeight="1">
      <c r="A3" s="6" t="s">
        <v>5</v>
      </c>
      <c r="B3" s="7">
        <v>0</v>
      </c>
      <c r="D3" s="8" t="s">
        <v>6</v>
      </c>
      <c r="E3" s="7">
        <f>Modus!E3</f>
        <v>854</v>
      </c>
    </row>
    <row r="4" spans="1:9" ht="27.75" customHeight="1">
      <c r="A4" s="6" t="s">
        <v>19</v>
      </c>
      <c r="B4" s="7">
        <v>1</v>
      </c>
      <c r="D4" s="5"/>
      <c r="E4" s="5"/>
      <c r="F4" s="5" t="str">
        <f>Modus!D6</f>
        <v>TV Nellingen</v>
      </c>
    </row>
    <row r="5" spans="1:9" ht="34.5" customHeight="1">
      <c r="A5" s="9" t="s">
        <v>7</v>
      </c>
      <c r="B5" s="7" t="s">
        <v>8</v>
      </c>
      <c r="D5" s="5"/>
      <c r="E5" s="5"/>
      <c r="F5" s="5" t="str">
        <f>Modus!D7</f>
        <v xml:space="preserve">TSV Weilheim </v>
      </c>
    </row>
    <row r="6" spans="1:9" ht="23.25" customHeight="1">
      <c r="D6" s="5"/>
      <c r="E6" s="5"/>
      <c r="F6" s="5" t="str">
        <f>Modus!D8</f>
        <v>TSV Neckarten.</v>
      </c>
    </row>
    <row r="7" spans="1:9" ht="22.5" customHeight="1">
      <c r="D7" s="5"/>
      <c r="E7"/>
      <c r="F7" s="5" t="str">
        <f>Modus!D9</f>
        <v xml:space="preserve">TV Plochingen </v>
      </c>
    </row>
    <row r="8" spans="1:9" ht="24" customHeight="1">
      <c r="D8" s="5"/>
      <c r="E8" s="5"/>
      <c r="F8" s="5" t="str">
        <f>Modus!D10</f>
        <v xml:space="preserve">SV Vaihingen </v>
      </c>
    </row>
    <row r="9" spans="1:9" ht="24" customHeight="1">
      <c r="D9" s="5"/>
      <c r="F9" s="5" t="str">
        <f>Modus!D11</f>
        <v>SG Untere Fils</v>
      </c>
    </row>
    <row r="10" spans="1:9" ht="18" customHeight="1"/>
    <row r="11" spans="1:9" ht="18" customHeight="1">
      <c r="A11" s="10" t="s">
        <v>9</v>
      </c>
      <c r="B11" s="10" t="s">
        <v>10</v>
      </c>
      <c r="C11" s="10" t="s">
        <v>0</v>
      </c>
      <c r="D11" s="10" t="s">
        <v>11</v>
      </c>
      <c r="E11" s="10" t="s">
        <v>12</v>
      </c>
      <c r="F11" s="10" t="s">
        <v>13</v>
      </c>
      <c r="G11" s="10" t="s">
        <v>14</v>
      </c>
      <c r="H11" s="10" t="s">
        <v>6</v>
      </c>
    </row>
    <row r="12" spans="1:9" ht="20.25" customHeight="1">
      <c r="A12" s="11">
        <v>300180</v>
      </c>
      <c r="B12" s="11" t="str">
        <f t="shared" ref="B12:B26" si="0">$E$1</f>
        <v>wD-QB-2-NA</v>
      </c>
      <c r="C12" s="12">
        <f>$B$1</f>
        <v>46137</v>
      </c>
      <c r="D12" s="13">
        <v>0.41666666666666669</v>
      </c>
      <c r="E12" s="11">
        <f>$G$2</f>
        <v>4028</v>
      </c>
      <c r="F12" s="11" t="str">
        <f>$F$4</f>
        <v>TV Nellingen</v>
      </c>
      <c r="G12" s="11" t="str">
        <f>$F$5</f>
        <v xml:space="preserve">TSV Weilheim </v>
      </c>
      <c r="H12" s="14">
        <f>$E$3</f>
        <v>854</v>
      </c>
    </row>
    <row r="13" spans="1:9" ht="20.25" customHeight="1">
      <c r="A13" s="11">
        <v>300181</v>
      </c>
      <c r="B13" s="11" t="str">
        <f t="shared" si="0"/>
        <v>wD-QB-2-NA</v>
      </c>
      <c r="C13" s="12">
        <f t="shared" ref="C13:C26" si="1">$B$1</f>
        <v>46137</v>
      </c>
      <c r="D13" s="13">
        <v>0.4375</v>
      </c>
      <c r="E13" s="11">
        <f t="shared" ref="E13:E26" si="2">$G$2</f>
        <v>4028</v>
      </c>
      <c r="F13" s="11" t="str">
        <f>$F$6</f>
        <v>TSV Neckarten.</v>
      </c>
      <c r="G13" s="11" t="str">
        <f>$F$7</f>
        <v xml:space="preserve">TV Plochingen </v>
      </c>
      <c r="H13" s="14">
        <f t="shared" ref="H13:H26" si="3">$E$3</f>
        <v>854</v>
      </c>
    </row>
    <row r="14" spans="1:9" ht="20.25" customHeight="1">
      <c r="A14" s="11">
        <v>300182</v>
      </c>
      <c r="B14" s="11" t="str">
        <f t="shared" si="0"/>
        <v>wD-QB-2-NA</v>
      </c>
      <c r="C14" s="12">
        <f t="shared" si="1"/>
        <v>46137</v>
      </c>
      <c r="D14" s="13">
        <v>0.45833333333333331</v>
      </c>
      <c r="E14" s="11">
        <f t="shared" si="2"/>
        <v>4028</v>
      </c>
      <c r="F14" s="11" t="str">
        <f>$F$8</f>
        <v xml:space="preserve">SV Vaihingen </v>
      </c>
      <c r="G14" s="11" t="str">
        <f>$F$9</f>
        <v>SG Untere Fils</v>
      </c>
      <c r="H14" s="14">
        <f t="shared" si="3"/>
        <v>854</v>
      </c>
    </row>
    <row r="15" spans="1:9" ht="20.25" customHeight="1">
      <c r="A15" s="11">
        <v>300183</v>
      </c>
      <c r="B15" s="11" t="str">
        <f t="shared" si="0"/>
        <v>wD-QB-2-NA</v>
      </c>
      <c r="C15" s="12">
        <f t="shared" si="1"/>
        <v>46137</v>
      </c>
      <c r="D15" s="13">
        <v>0.47916666666666702</v>
      </c>
      <c r="E15" s="11">
        <f t="shared" si="2"/>
        <v>4028</v>
      </c>
      <c r="F15" s="11" t="str">
        <f>$F$4</f>
        <v>TV Nellingen</v>
      </c>
      <c r="G15" s="11" t="str">
        <f>$F$6</f>
        <v>TSV Neckarten.</v>
      </c>
      <c r="H15" s="14">
        <f t="shared" si="3"/>
        <v>854</v>
      </c>
    </row>
    <row r="16" spans="1:9" ht="20.25" customHeight="1">
      <c r="A16" s="11">
        <v>300184</v>
      </c>
      <c r="B16" s="11" t="str">
        <f t="shared" si="0"/>
        <v>wD-QB-2-NA</v>
      </c>
      <c r="C16" s="12">
        <f t="shared" si="1"/>
        <v>46137</v>
      </c>
      <c r="D16" s="13">
        <v>0.5</v>
      </c>
      <c r="E16" s="11">
        <f t="shared" si="2"/>
        <v>4028</v>
      </c>
      <c r="F16" s="11" t="str">
        <f>$F$5</f>
        <v xml:space="preserve">TSV Weilheim </v>
      </c>
      <c r="G16" s="11" t="str">
        <f>$F$8</f>
        <v xml:space="preserve">SV Vaihingen </v>
      </c>
      <c r="H16" s="14">
        <f t="shared" si="3"/>
        <v>854</v>
      </c>
    </row>
    <row r="17" spans="1:8" ht="20.25" customHeight="1">
      <c r="A17" s="11">
        <v>300185</v>
      </c>
      <c r="B17" s="11" t="str">
        <f t="shared" si="0"/>
        <v>wD-QB-2-NA</v>
      </c>
      <c r="C17" s="12">
        <f t="shared" si="1"/>
        <v>46137</v>
      </c>
      <c r="D17" s="13">
        <v>0.52083333333333404</v>
      </c>
      <c r="E17" s="11">
        <f t="shared" si="2"/>
        <v>4028</v>
      </c>
      <c r="F17" s="11" t="str">
        <f>$F$7</f>
        <v xml:space="preserve">TV Plochingen </v>
      </c>
      <c r="G17" s="11" t="str">
        <f>$F$9</f>
        <v>SG Untere Fils</v>
      </c>
      <c r="H17" s="14">
        <f t="shared" si="3"/>
        <v>854</v>
      </c>
    </row>
    <row r="18" spans="1:8" ht="20.25" customHeight="1">
      <c r="A18" s="11">
        <v>300186</v>
      </c>
      <c r="B18" s="11" t="str">
        <f t="shared" si="0"/>
        <v>wD-QB-2-NA</v>
      </c>
      <c r="C18" s="12">
        <f t="shared" si="1"/>
        <v>46137</v>
      </c>
      <c r="D18" s="13">
        <v>0.54166666666666696</v>
      </c>
      <c r="E18" s="11">
        <f t="shared" si="2"/>
        <v>4028</v>
      </c>
      <c r="F18" s="11" t="str">
        <f>$F$4</f>
        <v>TV Nellingen</v>
      </c>
      <c r="G18" s="11" t="str">
        <f>$F$8</f>
        <v xml:space="preserve">SV Vaihingen </v>
      </c>
      <c r="H18" s="14">
        <f t="shared" si="3"/>
        <v>854</v>
      </c>
    </row>
    <row r="19" spans="1:8" ht="20.25" customHeight="1">
      <c r="A19" s="11">
        <v>300187</v>
      </c>
      <c r="B19" s="11" t="str">
        <f t="shared" si="0"/>
        <v>wD-QB-2-NA</v>
      </c>
      <c r="C19" s="12">
        <f t="shared" si="1"/>
        <v>46137</v>
      </c>
      <c r="D19" s="13">
        <v>0.5625</v>
      </c>
      <c r="E19" s="11">
        <f t="shared" si="2"/>
        <v>4028</v>
      </c>
      <c r="F19" s="11" t="str">
        <f>$F$5</f>
        <v xml:space="preserve">TSV Weilheim </v>
      </c>
      <c r="G19" s="11" t="str">
        <f>$F$7</f>
        <v xml:space="preserve">TV Plochingen </v>
      </c>
      <c r="H19" s="14">
        <f t="shared" si="3"/>
        <v>854</v>
      </c>
    </row>
    <row r="20" spans="1:8" ht="20.25" customHeight="1">
      <c r="A20" s="11">
        <v>300188</v>
      </c>
      <c r="B20" s="11" t="str">
        <f t="shared" si="0"/>
        <v>wD-QB-2-NA</v>
      </c>
      <c r="C20" s="12">
        <f t="shared" si="1"/>
        <v>46137</v>
      </c>
      <c r="D20" s="13">
        <v>0.58333333333333404</v>
      </c>
      <c r="E20" s="11">
        <f t="shared" si="2"/>
        <v>4028</v>
      </c>
      <c r="F20" s="11" t="str">
        <f>$F$9</f>
        <v>SG Untere Fils</v>
      </c>
      <c r="G20" s="11" t="str">
        <f>$F$6</f>
        <v>TSV Neckarten.</v>
      </c>
      <c r="H20" s="14">
        <f t="shared" si="3"/>
        <v>854</v>
      </c>
    </row>
    <row r="21" spans="1:8" ht="20.25" customHeight="1">
      <c r="A21" s="11">
        <v>300189</v>
      </c>
      <c r="B21" s="11" t="str">
        <f t="shared" si="0"/>
        <v>wD-QB-2-NA</v>
      </c>
      <c r="C21" s="12">
        <f t="shared" si="1"/>
        <v>46137</v>
      </c>
      <c r="D21" s="13">
        <v>0.60416666666666696</v>
      </c>
      <c r="E21" s="11">
        <f t="shared" si="2"/>
        <v>4028</v>
      </c>
      <c r="F21" s="11" t="str">
        <f>$F$7</f>
        <v xml:space="preserve">TV Plochingen </v>
      </c>
      <c r="G21" s="11" t="str">
        <f>$F$4</f>
        <v>TV Nellingen</v>
      </c>
      <c r="H21" s="14">
        <f t="shared" si="3"/>
        <v>854</v>
      </c>
    </row>
    <row r="22" spans="1:8" ht="20.25" customHeight="1">
      <c r="A22" s="11">
        <v>300190</v>
      </c>
      <c r="B22" s="11" t="str">
        <f t="shared" si="0"/>
        <v>wD-QB-2-NA</v>
      </c>
      <c r="C22" s="12">
        <f>$B$1</f>
        <v>46137</v>
      </c>
      <c r="D22" s="13">
        <v>0.625</v>
      </c>
      <c r="E22" s="11">
        <f>$G$2</f>
        <v>4028</v>
      </c>
      <c r="F22" s="11" t="str">
        <f>$F$9</f>
        <v>SG Untere Fils</v>
      </c>
      <c r="G22" s="11" t="str">
        <f>$F$5</f>
        <v xml:space="preserve">TSV Weilheim </v>
      </c>
      <c r="H22" s="14">
        <f t="shared" si="3"/>
        <v>854</v>
      </c>
    </row>
    <row r="23" spans="1:8" ht="20.25" customHeight="1">
      <c r="A23" s="11">
        <v>300191</v>
      </c>
      <c r="B23" s="11" t="str">
        <f t="shared" si="0"/>
        <v>wD-QB-2-NA</v>
      </c>
      <c r="C23" s="12">
        <f t="shared" si="1"/>
        <v>46137</v>
      </c>
      <c r="D23" s="13">
        <v>0.64583333333333304</v>
      </c>
      <c r="E23" s="11">
        <f t="shared" si="2"/>
        <v>4028</v>
      </c>
      <c r="F23" s="11" t="str">
        <f>$F$6</f>
        <v>TSV Neckarten.</v>
      </c>
      <c r="G23" s="11" t="str">
        <f>$F$8</f>
        <v xml:space="preserve">SV Vaihingen </v>
      </c>
      <c r="H23" s="14">
        <f t="shared" si="3"/>
        <v>854</v>
      </c>
    </row>
    <row r="24" spans="1:8" ht="20.25" customHeight="1">
      <c r="A24" s="11">
        <v>300192</v>
      </c>
      <c r="B24" s="11" t="str">
        <f t="shared" si="0"/>
        <v>wD-QB-2-NA</v>
      </c>
      <c r="C24" s="12">
        <f t="shared" si="1"/>
        <v>46137</v>
      </c>
      <c r="D24" s="13">
        <v>0.66666666666666696</v>
      </c>
      <c r="E24" s="11">
        <f t="shared" si="2"/>
        <v>4028</v>
      </c>
      <c r="F24" s="11" t="str">
        <f>$F$9</f>
        <v>SG Untere Fils</v>
      </c>
      <c r="G24" s="11" t="str">
        <f>$F$4</f>
        <v>TV Nellingen</v>
      </c>
      <c r="H24" s="14">
        <f t="shared" si="3"/>
        <v>854</v>
      </c>
    </row>
    <row r="25" spans="1:8" ht="20.25" customHeight="1">
      <c r="A25" s="11">
        <v>300193</v>
      </c>
      <c r="B25" s="11" t="str">
        <f t="shared" si="0"/>
        <v>wD-QB-2-NA</v>
      </c>
      <c r="C25" s="12">
        <f t="shared" si="1"/>
        <v>46137</v>
      </c>
      <c r="D25" s="13">
        <v>0.6875</v>
      </c>
      <c r="E25" s="11">
        <f t="shared" si="2"/>
        <v>4028</v>
      </c>
      <c r="F25" s="11" t="str">
        <f>$F$6</f>
        <v>TSV Neckarten.</v>
      </c>
      <c r="G25" s="11" t="str">
        <f>$F$5</f>
        <v xml:space="preserve">TSV Weilheim </v>
      </c>
      <c r="H25" s="14">
        <f t="shared" si="3"/>
        <v>854</v>
      </c>
    </row>
    <row r="26" spans="1:8" ht="20.25" customHeight="1">
      <c r="A26" s="11">
        <v>300194</v>
      </c>
      <c r="B26" s="11" t="str">
        <f t="shared" si="0"/>
        <v>wD-QB-2-NA</v>
      </c>
      <c r="C26" s="12">
        <f t="shared" si="1"/>
        <v>46137</v>
      </c>
      <c r="D26" s="13">
        <v>0.70833333333333304</v>
      </c>
      <c r="E26" s="11">
        <f t="shared" si="2"/>
        <v>4028</v>
      </c>
      <c r="F26" s="11" t="str">
        <f>$F$8</f>
        <v xml:space="preserve">SV Vaihingen </v>
      </c>
      <c r="G26" s="11" t="str">
        <f>$F$7</f>
        <v xml:space="preserve">TV Plochingen </v>
      </c>
      <c r="H26" s="14">
        <f t="shared" si="3"/>
        <v>854</v>
      </c>
    </row>
  </sheetData>
  <mergeCells count="1">
    <mergeCell ref="E1:F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560F8-3CF4-4827-9A47-10472526E3DB}">
  <dimension ref="A1:I26"/>
  <sheetViews>
    <sheetView zoomScaleNormal="100" workbookViewId="0">
      <selection activeCell="A12" sqref="A12:A26"/>
    </sheetView>
  </sheetViews>
  <sheetFormatPr baseColWidth="10" defaultColWidth="11.5703125" defaultRowHeight="14.25"/>
  <cols>
    <col min="1" max="1" width="18.85546875" style="2" customWidth="1"/>
    <col min="2" max="2" width="15.85546875" style="2" customWidth="1"/>
    <col min="3" max="3" width="14.140625" style="2" customWidth="1"/>
    <col min="4" max="4" width="13.140625" style="2" customWidth="1"/>
    <col min="5" max="5" width="20.42578125" style="2" customWidth="1"/>
    <col min="6" max="6" width="25.7109375" style="2" customWidth="1"/>
    <col min="7" max="7" width="29.5703125" style="2" customWidth="1"/>
    <col min="8" max="16384" width="11.5703125" style="2"/>
  </cols>
  <sheetData>
    <row r="1" spans="1:9" ht="34.5" customHeight="1">
      <c r="A1" s="1" t="s">
        <v>0</v>
      </c>
      <c r="B1" s="39">
        <f>Modus!F5</f>
        <v>46138</v>
      </c>
      <c r="C1" s="1"/>
      <c r="D1" s="1"/>
      <c r="E1" s="43" t="str">
        <f>Modus!F2</f>
        <v>wD-QB-3-NA</v>
      </c>
      <c r="F1" s="43"/>
      <c r="G1" s="1" t="e" vm="1">
        <v>#VALUE!</v>
      </c>
      <c r="H1" s="1"/>
      <c r="I1" s="1"/>
    </row>
    <row r="2" spans="1:9" s="5" customFormat="1" ht="26.25" customHeight="1">
      <c r="A2" s="3" t="s">
        <v>1</v>
      </c>
      <c r="B2" s="4" t="s">
        <v>2</v>
      </c>
      <c r="C2" s="4"/>
      <c r="D2" s="4" t="s">
        <v>3</v>
      </c>
      <c r="E2" s="4" t="str">
        <f>Modus!F3</f>
        <v>JANO Filder</v>
      </c>
      <c r="F2" s="4" t="s">
        <v>4</v>
      </c>
      <c r="G2" s="4">
        <f>Modus!F4</f>
        <v>4045</v>
      </c>
      <c r="H2" s="4"/>
    </row>
    <row r="3" spans="1:9" ht="21" customHeight="1">
      <c r="A3" s="6" t="s">
        <v>5</v>
      </c>
      <c r="B3" s="7">
        <v>0</v>
      </c>
      <c r="D3" s="8" t="s">
        <v>6</v>
      </c>
      <c r="E3" s="7">
        <f>Modus!G3</f>
        <v>880</v>
      </c>
    </row>
    <row r="4" spans="1:9" ht="28.5" customHeight="1">
      <c r="A4" s="6" t="s">
        <v>19</v>
      </c>
      <c r="B4" s="7">
        <v>1</v>
      </c>
      <c r="D4" s="5"/>
      <c r="E4" s="5"/>
      <c r="F4" s="5" t="str">
        <f>Modus!F6</f>
        <v>JANO Filder</v>
      </c>
    </row>
    <row r="5" spans="1:9" ht="34.5" customHeight="1">
      <c r="A5" s="9" t="s">
        <v>7</v>
      </c>
      <c r="B5" s="7" t="s">
        <v>8</v>
      </c>
      <c r="D5" s="5"/>
      <c r="E5" s="5"/>
      <c r="F5" s="5" t="str">
        <f>Modus!F7</f>
        <v>HSG WinzWiDonz</v>
      </c>
    </row>
    <row r="6" spans="1:9" ht="23.25" customHeight="1">
      <c r="D6" s="5"/>
      <c r="E6" s="5"/>
      <c r="F6" s="5" t="str">
        <f>Modus!F8</f>
        <v>KuGiS</v>
      </c>
    </row>
    <row r="7" spans="1:9" ht="22.5" customHeight="1">
      <c r="D7" s="5"/>
      <c r="E7"/>
      <c r="F7" s="5" t="str">
        <f>Modus!F9</f>
        <v>HC Wernau</v>
      </c>
    </row>
    <row r="8" spans="1:9" ht="24" customHeight="1">
      <c r="D8" s="5"/>
      <c r="E8" s="5"/>
      <c r="F8" s="5" t="str">
        <f>Modus!F10</f>
        <v>VfL Pfullingen</v>
      </c>
    </row>
    <row r="9" spans="1:9" ht="24" customHeight="1">
      <c r="D9" s="5"/>
      <c r="F9" s="5" t="str">
        <f>Modus!F11</f>
        <v>HBZ Alt-Geisl</v>
      </c>
    </row>
    <row r="10" spans="1:9" ht="18" customHeight="1"/>
    <row r="11" spans="1:9" ht="18" customHeight="1">
      <c r="A11" s="10" t="s">
        <v>9</v>
      </c>
      <c r="B11" s="10" t="s">
        <v>10</v>
      </c>
      <c r="C11" s="10" t="s">
        <v>0</v>
      </c>
      <c r="D11" s="10" t="s">
        <v>11</v>
      </c>
      <c r="E11" s="10" t="s">
        <v>12</v>
      </c>
      <c r="F11" s="10" t="s">
        <v>13</v>
      </c>
      <c r="G11" s="10" t="s">
        <v>14</v>
      </c>
      <c r="H11" s="10" t="s">
        <v>6</v>
      </c>
    </row>
    <row r="12" spans="1:9" ht="20.25" customHeight="1">
      <c r="A12" s="11">
        <v>300195</v>
      </c>
      <c r="B12" s="11" t="str">
        <f>$E$1</f>
        <v>wD-QB-3-NA</v>
      </c>
      <c r="C12" s="12">
        <f>$B$1</f>
        <v>46138</v>
      </c>
      <c r="D12" s="13">
        <v>0.41666666666666669</v>
      </c>
      <c r="E12" s="11">
        <f>$G$2</f>
        <v>4045</v>
      </c>
      <c r="F12" s="11" t="str">
        <f>$F$4</f>
        <v>JANO Filder</v>
      </c>
      <c r="G12" s="11" t="str">
        <f>$F$5</f>
        <v>HSG WinzWiDonz</v>
      </c>
      <c r="H12" s="14">
        <f>$E$3</f>
        <v>880</v>
      </c>
    </row>
    <row r="13" spans="1:9" ht="20.25" customHeight="1">
      <c r="A13" s="11">
        <v>300196</v>
      </c>
      <c r="B13" s="11" t="str">
        <f t="shared" ref="B13:B26" si="0">$E$1</f>
        <v>wD-QB-3-NA</v>
      </c>
      <c r="C13" s="12">
        <f t="shared" ref="C13:C26" si="1">$B$1</f>
        <v>46138</v>
      </c>
      <c r="D13" s="13">
        <v>0.4375</v>
      </c>
      <c r="E13" s="11">
        <f t="shared" ref="E13:E26" si="2">$G$2</f>
        <v>4045</v>
      </c>
      <c r="F13" s="11" t="str">
        <f>$F$6</f>
        <v>KuGiS</v>
      </c>
      <c r="G13" s="11" t="str">
        <f>$F$7</f>
        <v>HC Wernau</v>
      </c>
      <c r="H13" s="14">
        <f t="shared" ref="H13:H26" si="3">$E$3</f>
        <v>880</v>
      </c>
    </row>
    <row r="14" spans="1:9" ht="20.25" customHeight="1">
      <c r="A14" s="11">
        <v>300197</v>
      </c>
      <c r="B14" s="11" t="str">
        <f t="shared" si="0"/>
        <v>wD-QB-3-NA</v>
      </c>
      <c r="C14" s="12">
        <f t="shared" si="1"/>
        <v>46138</v>
      </c>
      <c r="D14" s="13">
        <v>0.45833333333333331</v>
      </c>
      <c r="E14" s="11">
        <f t="shared" si="2"/>
        <v>4045</v>
      </c>
      <c r="F14" s="11" t="str">
        <f>$F$8</f>
        <v>VfL Pfullingen</v>
      </c>
      <c r="G14" s="11" t="str">
        <f>$F$9</f>
        <v>HBZ Alt-Geisl</v>
      </c>
      <c r="H14" s="14">
        <f t="shared" si="3"/>
        <v>880</v>
      </c>
    </row>
    <row r="15" spans="1:9" ht="20.25" customHeight="1">
      <c r="A15" s="11">
        <v>300198</v>
      </c>
      <c r="B15" s="11" t="str">
        <f t="shared" si="0"/>
        <v>wD-QB-3-NA</v>
      </c>
      <c r="C15" s="12">
        <f t="shared" si="1"/>
        <v>46138</v>
      </c>
      <c r="D15" s="13">
        <v>0.47916666666666702</v>
      </c>
      <c r="E15" s="11">
        <f t="shared" si="2"/>
        <v>4045</v>
      </c>
      <c r="F15" s="11" t="str">
        <f>$F$4</f>
        <v>JANO Filder</v>
      </c>
      <c r="G15" s="11" t="str">
        <f>$F$6</f>
        <v>KuGiS</v>
      </c>
      <c r="H15" s="14">
        <f t="shared" si="3"/>
        <v>880</v>
      </c>
    </row>
    <row r="16" spans="1:9" ht="20.25" customHeight="1">
      <c r="A16" s="11">
        <v>300199</v>
      </c>
      <c r="B16" s="11" t="str">
        <f t="shared" si="0"/>
        <v>wD-QB-3-NA</v>
      </c>
      <c r="C16" s="12">
        <f t="shared" si="1"/>
        <v>46138</v>
      </c>
      <c r="D16" s="13">
        <v>0.5</v>
      </c>
      <c r="E16" s="11">
        <f t="shared" si="2"/>
        <v>4045</v>
      </c>
      <c r="F16" s="11" t="str">
        <f>$F$5</f>
        <v>HSG WinzWiDonz</v>
      </c>
      <c r="G16" s="11" t="str">
        <f>$F$8</f>
        <v>VfL Pfullingen</v>
      </c>
      <c r="H16" s="14">
        <f t="shared" si="3"/>
        <v>880</v>
      </c>
    </row>
    <row r="17" spans="1:8" ht="20.25" customHeight="1">
      <c r="A17" s="11">
        <v>300200</v>
      </c>
      <c r="B17" s="11" t="str">
        <f t="shared" si="0"/>
        <v>wD-QB-3-NA</v>
      </c>
      <c r="C17" s="12">
        <f t="shared" si="1"/>
        <v>46138</v>
      </c>
      <c r="D17" s="13">
        <v>0.52083333333333404</v>
      </c>
      <c r="E17" s="11">
        <f t="shared" si="2"/>
        <v>4045</v>
      </c>
      <c r="F17" s="11" t="str">
        <f>$F$7</f>
        <v>HC Wernau</v>
      </c>
      <c r="G17" s="11" t="str">
        <f>$F$9</f>
        <v>HBZ Alt-Geisl</v>
      </c>
      <c r="H17" s="14">
        <f t="shared" si="3"/>
        <v>880</v>
      </c>
    </row>
    <row r="18" spans="1:8" ht="20.25" customHeight="1">
      <c r="A18" s="11">
        <v>300201</v>
      </c>
      <c r="B18" s="11" t="str">
        <f t="shared" si="0"/>
        <v>wD-QB-3-NA</v>
      </c>
      <c r="C18" s="12">
        <f t="shared" si="1"/>
        <v>46138</v>
      </c>
      <c r="D18" s="13">
        <v>0.54166666666666696</v>
      </c>
      <c r="E18" s="11">
        <f t="shared" si="2"/>
        <v>4045</v>
      </c>
      <c r="F18" s="11" t="str">
        <f>$F$4</f>
        <v>JANO Filder</v>
      </c>
      <c r="G18" s="11" t="str">
        <f>$F$8</f>
        <v>VfL Pfullingen</v>
      </c>
      <c r="H18" s="14">
        <f t="shared" si="3"/>
        <v>880</v>
      </c>
    </row>
    <row r="19" spans="1:8" ht="20.25" customHeight="1">
      <c r="A19" s="11">
        <v>300202</v>
      </c>
      <c r="B19" s="11" t="str">
        <f t="shared" si="0"/>
        <v>wD-QB-3-NA</v>
      </c>
      <c r="C19" s="12">
        <f t="shared" si="1"/>
        <v>46138</v>
      </c>
      <c r="D19" s="13">
        <v>0.5625</v>
      </c>
      <c r="E19" s="11">
        <f t="shared" si="2"/>
        <v>4045</v>
      </c>
      <c r="F19" s="11" t="str">
        <f>$F$5</f>
        <v>HSG WinzWiDonz</v>
      </c>
      <c r="G19" s="11" t="str">
        <f>$F$7</f>
        <v>HC Wernau</v>
      </c>
      <c r="H19" s="14">
        <f t="shared" si="3"/>
        <v>880</v>
      </c>
    </row>
    <row r="20" spans="1:8" ht="20.25" customHeight="1">
      <c r="A20" s="11">
        <v>300203</v>
      </c>
      <c r="B20" s="11" t="str">
        <f t="shared" si="0"/>
        <v>wD-QB-3-NA</v>
      </c>
      <c r="C20" s="12">
        <f t="shared" si="1"/>
        <v>46138</v>
      </c>
      <c r="D20" s="13">
        <v>0.58333333333333404</v>
      </c>
      <c r="E20" s="11">
        <f t="shared" si="2"/>
        <v>4045</v>
      </c>
      <c r="F20" s="11" t="str">
        <f>$F$9</f>
        <v>HBZ Alt-Geisl</v>
      </c>
      <c r="G20" s="11" t="str">
        <f>$F$6</f>
        <v>KuGiS</v>
      </c>
      <c r="H20" s="14">
        <f t="shared" si="3"/>
        <v>880</v>
      </c>
    </row>
    <row r="21" spans="1:8" ht="20.25" customHeight="1">
      <c r="A21" s="11">
        <v>300204</v>
      </c>
      <c r="B21" s="11" t="str">
        <f t="shared" si="0"/>
        <v>wD-QB-3-NA</v>
      </c>
      <c r="C21" s="12">
        <f t="shared" si="1"/>
        <v>46138</v>
      </c>
      <c r="D21" s="13">
        <v>0.60416666666666696</v>
      </c>
      <c r="E21" s="11">
        <f t="shared" si="2"/>
        <v>4045</v>
      </c>
      <c r="F21" s="11" t="str">
        <f>$F$7</f>
        <v>HC Wernau</v>
      </c>
      <c r="G21" s="11" t="str">
        <f>$F$4</f>
        <v>JANO Filder</v>
      </c>
      <c r="H21" s="14">
        <f t="shared" si="3"/>
        <v>880</v>
      </c>
    </row>
    <row r="22" spans="1:8" ht="20.25" customHeight="1">
      <c r="A22" s="11">
        <v>300205</v>
      </c>
      <c r="B22" s="11" t="str">
        <f t="shared" si="0"/>
        <v>wD-QB-3-NA</v>
      </c>
      <c r="C22" s="12">
        <f>$B$1</f>
        <v>46138</v>
      </c>
      <c r="D22" s="13">
        <v>0.625</v>
      </c>
      <c r="E22" s="11">
        <f>$G$2</f>
        <v>4045</v>
      </c>
      <c r="F22" s="11" t="str">
        <f>$F$9</f>
        <v>HBZ Alt-Geisl</v>
      </c>
      <c r="G22" s="11" t="str">
        <f>$F$5</f>
        <v>HSG WinzWiDonz</v>
      </c>
      <c r="H22" s="14">
        <f t="shared" si="3"/>
        <v>880</v>
      </c>
    </row>
    <row r="23" spans="1:8" ht="20.25" customHeight="1">
      <c r="A23" s="11">
        <v>300206</v>
      </c>
      <c r="B23" s="11" t="str">
        <f t="shared" si="0"/>
        <v>wD-QB-3-NA</v>
      </c>
      <c r="C23" s="12">
        <f t="shared" si="1"/>
        <v>46138</v>
      </c>
      <c r="D23" s="13">
        <v>0.64583333333333304</v>
      </c>
      <c r="E23" s="11">
        <f t="shared" si="2"/>
        <v>4045</v>
      </c>
      <c r="F23" s="11" t="str">
        <f>$F$6</f>
        <v>KuGiS</v>
      </c>
      <c r="G23" s="11" t="str">
        <f>$F$8</f>
        <v>VfL Pfullingen</v>
      </c>
      <c r="H23" s="14">
        <f t="shared" si="3"/>
        <v>880</v>
      </c>
    </row>
    <row r="24" spans="1:8" ht="20.25" customHeight="1">
      <c r="A24" s="11">
        <v>300207</v>
      </c>
      <c r="B24" s="11" t="str">
        <f t="shared" si="0"/>
        <v>wD-QB-3-NA</v>
      </c>
      <c r="C24" s="12">
        <f t="shared" si="1"/>
        <v>46138</v>
      </c>
      <c r="D24" s="13">
        <v>0.66666666666666696</v>
      </c>
      <c r="E24" s="11">
        <f t="shared" si="2"/>
        <v>4045</v>
      </c>
      <c r="F24" s="11" t="str">
        <f>$F$9</f>
        <v>HBZ Alt-Geisl</v>
      </c>
      <c r="G24" s="11" t="str">
        <f>$F$4</f>
        <v>JANO Filder</v>
      </c>
      <c r="H24" s="14">
        <f t="shared" si="3"/>
        <v>880</v>
      </c>
    </row>
    <row r="25" spans="1:8" ht="20.25" customHeight="1">
      <c r="A25" s="11">
        <v>300208</v>
      </c>
      <c r="B25" s="11" t="str">
        <f t="shared" si="0"/>
        <v>wD-QB-3-NA</v>
      </c>
      <c r="C25" s="12">
        <f t="shared" si="1"/>
        <v>46138</v>
      </c>
      <c r="D25" s="13">
        <v>0.6875</v>
      </c>
      <c r="E25" s="11">
        <f t="shared" si="2"/>
        <v>4045</v>
      </c>
      <c r="F25" s="11" t="str">
        <f>$F$6</f>
        <v>KuGiS</v>
      </c>
      <c r="G25" s="11" t="str">
        <f>$F$5</f>
        <v>HSG WinzWiDonz</v>
      </c>
      <c r="H25" s="14">
        <f t="shared" si="3"/>
        <v>880</v>
      </c>
    </row>
    <row r="26" spans="1:8" ht="20.25" customHeight="1">
      <c r="A26" s="11">
        <v>300209</v>
      </c>
      <c r="B26" s="11" t="str">
        <f t="shared" si="0"/>
        <v>wD-QB-3-NA</v>
      </c>
      <c r="C26" s="12">
        <f t="shared" si="1"/>
        <v>46138</v>
      </c>
      <c r="D26" s="13">
        <v>0.70833333333333304</v>
      </c>
      <c r="E26" s="11">
        <f t="shared" si="2"/>
        <v>4045</v>
      </c>
      <c r="F26" s="11" t="str">
        <f>$F$8</f>
        <v>VfL Pfullingen</v>
      </c>
      <c r="G26" s="11" t="str">
        <f>$F$7</f>
        <v>HC Wernau</v>
      </c>
      <c r="H26" s="14">
        <f t="shared" si="3"/>
        <v>880</v>
      </c>
    </row>
  </sheetData>
  <mergeCells count="1">
    <mergeCell ref="E1:F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Modus</vt:lpstr>
      <vt:lpstr>Gruppe 1</vt:lpstr>
      <vt:lpstr>Gruppe 2</vt:lpstr>
      <vt:lpstr>Gruppe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Berger</dc:creator>
  <cp:lastModifiedBy>Ulrike Berger</cp:lastModifiedBy>
  <dcterms:created xsi:type="dcterms:W3CDTF">2026-03-09T18:21:54Z</dcterms:created>
  <dcterms:modified xsi:type="dcterms:W3CDTF">2026-03-27T15:19:22Z</dcterms:modified>
</cp:coreProperties>
</file>