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ezirk Staffelleitung\Neuorganisation\Qualis\2026  2027\Spielpläne und Staffeleinteilung\Versanddateien\"/>
    </mc:Choice>
  </mc:AlternateContent>
  <xr:revisionPtr revIDLastSave="0" documentId="13_ncr:1_{7A0494D4-BA83-4C1B-BA6D-EE2F38605867}" xr6:coauthVersionLast="47" xr6:coauthVersionMax="47" xr10:uidLastSave="{00000000-0000-0000-0000-000000000000}"/>
  <bookViews>
    <workbookView xWindow="-120" yWindow="-120" windowWidth="29040" windowHeight="15720" xr2:uid="{AEDC47A2-1ABF-4084-AE26-DCC7D0343DE6}"/>
  </bookViews>
  <sheets>
    <sheet name="Modus" sheetId="2" r:id="rId1"/>
    <sheet name="Gruppe 1" sheetId="1" r:id="rId2"/>
    <sheet name="Gruppe 2" sheetId="3" r:id="rId3"/>
    <sheet name="Gruppe 3" sheetId="6" r:id="rId4"/>
    <sheet name="Gruppe 4" sheetId="7" r:id="rId5"/>
  </sheets>
  <definedNames>
    <definedName name="_xlnm._FilterDatabase" localSheetId="1" hidden="1">'Gruppe 1'!$A$11:$I$26</definedName>
    <definedName name="_xlnm._FilterDatabase" localSheetId="2" hidden="1">'Gruppe 2'!$A$10:$L$23</definedName>
    <definedName name="_xlnm._FilterDatabase" localSheetId="0" hidden="1">Modus!#REF!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7" l="1"/>
  <c r="F18" i="6"/>
  <c r="F18" i="3"/>
  <c r="G1" i="7"/>
  <c r="G1" i="6"/>
  <c r="G1" i="3"/>
  <c r="B1" i="3" l="1"/>
  <c r="B1" i="6"/>
  <c r="C19" i="6" s="1"/>
  <c r="B1" i="7"/>
  <c r="C22" i="7" s="1"/>
  <c r="B22" i="7"/>
  <c r="B23" i="7"/>
  <c r="B21" i="7"/>
  <c r="G5" i="7"/>
  <c r="F16" i="7" s="1"/>
  <c r="G6" i="7"/>
  <c r="G4" i="7"/>
  <c r="F13" i="7" s="1"/>
  <c r="F5" i="7"/>
  <c r="G14" i="7" s="1"/>
  <c r="F6" i="7"/>
  <c r="F7" i="7"/>
  <c r="F12" i="7" s="1"/>
  <c r="F4" i="7"/>
  <c r="F15" i="7" s="1"/>
  <c r="G2" i="7"/>
  <c r="E17" i="7" s="1"/>
  <c r="E3" i="7"/>
  <c r="H11" i="7" s="1"/>
  <c r="E2" i="7"/>
  <c r="F1" i="7"/>
  <c r="G3" i="7" s="1"/>
  <c r="E1" i="7"/>
  <c r="F3" i="7" s="1"/>
  <c r="C23" i="7"/>
  <c r="C21" i="7"/>
  <c r="C19" i="7"/>
  <c r="C18" i="7"/>
  <c r="C17" i="7"/>
  <c r="C16" i="7"/>
  <c r="C15" i="7"/>
  <c r="C14" i="7"/>
  <c r="C13" i="7"/>
  <c r="C12" i="7"/>
  <c r="C11" i="7"/>
  <c r="F14" i="7"/>
  <c r="B2" i="7"/>
  <c r="B22" i="6"/>
  <c r="B23" i="6"/>
  <c r="B21" i="6"/>
  <c r="G5" i="6"/>
  <c r="F16" i="6" s="1"/>
  <c r="G6" i="6"/>
  <c r="G4" i="6"/>
  <c r="G18" i="6" s="1"/>
  <c r="F5" i="6"/>
  <c r="F17" i="6" s="1"/>
  <c r="F6" i="6"/>
  <c r="G19" i="6" s="1"/>
  <c r="F7" i="6"/>
  <c r="G15" i="6" s="1"/>
  <c r="F4" i="6"/>
  <c r="F11" i="6" s="1"/>
  <c r="G2" i="6"/>
  <c r="E23" i="6" s="1"/>
  <c r="E3" i="6"/>
  <c r="H19" i="6" s="1"/>
  <c r="E2" i="6"/>
  <c r="F1" i="6"/>
  <c r="G3" i="6" s="1"/>
  <c r="E1" i="6"/>
  <c r="F3" i="6" s="1"/>
  <c r="B2" i="6"/>
  <c r="B2" i="3"/>
  <c r="G12" i="6" l="1"/>
  <c r="F19" i="7"/>
  <c r="F11" i="7"/>
  <c r="E14" i="6"/>
  <c r="E18" i="6"/>
  <c r="C17" i="6"/>
  <c r="C14" i="6"/>
  <c r="C15" i="6"/>
  <c r="C12" i="6"/>
  <c r="C21" i="6"/>
  <c r="C22" i="6"/>
  <c r="C16" i="6"/>
  <c r="C23" i="6"/>
  <c r="C11" i="6"/>
  <c r="C18" i="6"/>
  <c r="C13" i="6"/>
  <c r="H22" i="7"/>
  <c r="H19" i="7"/>
  <c r="H12" i="7"/>
  <c r="H23" i="7"/>
  <c r="H15" i="7"/>
  <c r="H16" i="7"/>
  <c r="B19" i="7"/>
  <c r="B12" i="7"/>
  <c r="B14" i="7"/>
  <c r="B16" i="7"/>
  <c r="B13" i="7"/>
  <c r="B18" i="7"/>
  <c r="E11" i="7"/>
  <c r="G12" i="7"/>
  <c r="E15" i="7"/>
  <c r="G16" i="7"/>
  <c r="E19" i="7"/>
  <c r="G11" i="7"/>
  <c r="E14" i="7"/>
  <c r="G15" i="7"/>
  <c r="B17" i="7"/>
  <c r="E18" i="7"/>
  <c r="G19" i="7"/>
  <c r="E22" i="7"/>
  <c r="E13" i="7"/>
  <c r="G18" i="7"/>
  <c r="H14" i="7"/>
  <c r="F17" i="7"/>
  <c r="H18" i="7"/>
  <c r="B11" i="7"/>
  <c r="E12" i="7"/>
  <c r="G13" i="7"/>
  <c r="B15" i="7"/>
  <c r="E16" i="7"/>
  <c r="G17" i="7"/>
  <c r="E21" i="7"/>
  <c r="E23" i="7"/>
  <c r="H13" i="7"/>
  <c r="H17" i="7"/>
  <c r="H21" i="7"/>
  <c r="G16" i="6"/>
  <c r="F13" i="6"/>
  <c r="F12" i="6"/>
  <c r="F19" i="6"/>
  <c r="F15" i="6"/>
  <c r="H23" i="6"/>
  <c r="H16" i="6"/>
  <c r="H11" i="6"/>
  <c r="H12" i="6"/>
  <c r="H15" i="6"/>
  <c r="B18" i="6"/>
  <c r="B13" i="6"/>
  <c r="B16" i="6"/>
  <c r="B14" i="6"/>
  <c r="B17" i="6"/>
  <c r="B12" i="6"/>
  <c r="G11" i="6"/>
  <c r="F14" i="6"/>
  <c r="E13" i="6"/>
  <c r="G14" i="6"/>
  <c r="E17" i="6"/>
  <c r="H14" i="6"/>
  <c r="B11" i="6"/>
  <c r="E12" i="6"/>
  <c r="G13" i="6"/>
  <c r="B15" i="6"/>
  <c r="E16" i="6"/>
  <c r="G17" i="6"/>
  <c r="B19" i="6"/>
  <c r="E21" i="6"/>
  <c r="H13" i="6"/>
  <c r="H17" i="6"/>
  <c r="H21" i="6"/>
  <c r="E11" i="6"/>
  <c r="E15" i="6"/>
  <c r="E19" i="6"/>
  <c r="E22" i="6"/>
  <c r="H22" i="6"/>
  <c r="H18" i="6"/>
  <c r="B22" i="3"/>
  <c r="B23" i="3"/>
  <c r="B21" i="3"/>
  <c r="G5" i="3"/>
  <c r="G6" i="3"/>
  <c r="G4" i="3"/>
  <c r="F5" i="3"/>
  <c r="F6" i="3"/>
  <c r="F7" i="3"/>
  <c r="F4" i="3"/>
  <c r="G2" i="3"/>
  <c r="E3" i="3"/>
  <c r="E2" i="3"/>
  <c r="F1" i="3"/>
  <c r="G3" i="3" s="1"/>
  <c r="E1" i="3"/>
  <c r="F3" i="3" s="1"/>
  <c r="B1" i="1"/>
  <c r="F5" i="1"/>
  <c r="F6" i="1"/>
  <c r="F7" i="1"/>
  <c r="F8" i="1"/>
  <c r="F9" i="1"/>
  <c r="F4" i="1"/>
  <c r="G2" i="1"/>
  <c r="E3" i="1"/>
  <c r="E2" i="1"/>
  <c r="F1" i="1"/>
  <c r="H23" i="3" l="1"/>
  <c r="H22" i="3"/>
  <c r="H21" i="3"/>
  <c r="H12" i="3"/>
  <c r="H13" i="3"/>
  <c r="H14" i="3"/>
  <c r="H15" i="3"/>
  <c r="H16" i="3"/>
  <c r="H17" i="3"/>
  <c r="H18" i="3"/>
  <c r="H19" i="3"/>
  <c r="H11" i="3"/>
  <c r="E23" i="3"/>
  <c r="E22" i="3"/>
  <c r="E21" i="3"/>
  <c r="E12" i="3"/>
  <c r="E13" i="3"/>
  <c r="E14" i="3"/>
  <c r="E15" i="3"/>
  <c r="E16" i="3"/>
  <c r="E17" i="3"/>
  <c r="E18" i="3"/>
  <c r="E19" i="3"/>
  <c r="E11" i="3"/>
  <c r="C23" i="3"/>
  <c r="C22" i="3"/>
  <c r="C21" i="3"/>
  <c r="C12" i="3"/>
  <c r="C13" i="3"/>
  <c r="C14" i="3"/>
  <c r="C15" i="3"/>
  <c r="C16" i="3"/>
  <c r="C17" i="3"/>
  <c r="C18" i="3"/>
  <c r="C19" i="3"/>
  <c r="C11" i="3"/>
  <c r="B18" i="3" l="1"/>
  <c r="B16" i="3"/>
  <c r="B13" i="3"/>
  <c r="B19" i="3"/>
  <c r="B17" i="3"/>
  <c r="B15" i="3"/>
  <c r="B14" i="3"/>
  <c r="B12" i="3"/>
  <c r="B11" i="3"/>
  <c r="G19" i="3"/>
  <c r="F19" i="3"/>
  <c r="G18" i="3"/>
  <c r="G17" i="3"/>
  <c r="F17" i="3"/>
  <c r="G16" i="3"/>
  <c r="F16" i="3"/>
  <c r="G15" i="3"/>
  <c r="F15" i="3"/>
  <c r="G14" i="3"/>
  <c r="F14" i="3"/>
  <c r="G13" i="3"/>
  <c r="F13" i="3"/>
  <c r="G12" i="3"/>
  <c r="F12" i="3"/>
  <c r="G11" i="3"/>
  <c r="F11" i="3"/>
  <c r="H26" i="1" l="1"/>
  <c r="G26" i="1"/>
  <c r="F26" i="1"/>
  <c r="E26" i="1"/>
  <c r="C26" i="1"/>
  <c r="B26" i="1"/>
  <c r="H25" i="1"/>
  <c r="G25" i="1"/>
  <c r="F25" i="1"/>
  <c r="E25" i="1"/>
  <c r="C25" i="1"/>
  <c r="B25" i="1"/>
  <c r="H24" i="1"/>
  <c r="G24" i="1"/>
  <c r="F24" i="1"/>
  <c r="E24" i="1"/>
  <c r="C24" i="1"/>
  <c r="B24" i="1"/>
  <c r="H23" i="1"/>
  <c r="G23" i="1"/>
  <c r="F23" i="1"/>
  <c r="E23" i="1"/>
  <c r="C23" i="1"/>
  <c r="B23" i="1"/>
  <c r="H22" i="1"/>
  <c r="G22" i="1"/>
  <c r="F22" i="1"/>
  <c r="E22" i="1"/>
  <c r="C22" i="1"/>
  <c r="B22" i="1"/>
  <c r="H21" i="1"/>
  <c r="G21" i="1"/>
  <c r="F21" i="1"/>
  <c r="E21" i="1"/>
  <c r="C21" i="1"/>
  <c r="B21" i="1"/>
  <c r="H20" i="1"/>
  <c r="G20" i="1"/>
  <c r="F20" i="1"/>
  <c r="E20" i="1"/>
  <c r="C20" i="1"/>
  <c r="B20" i="1"/>
  <c r="H19" i="1"/>
  <c r="G19" i="1"/>
  <c r="F19" i="1"/>
  <c r="E19" i="1"/>
  <c r="C19" i="1"/>
  <c r="B19" i="1"/>
  <c r="H18" i="1"/>
  <c r="G18" i="1"/>
  <c r="F18" i="1"/>
  <c r="E18" i="1"/>
  <c r="C18" i="1"/>
  <c r="B18" i="1"/>
  <c r="H17" i="1"/>
  <c r="G17" i="1"/>
  <c r="F17" i="1"/>
  <c r="E17" i="1"/>
  <c r="C17" i="1"/>
  <c r="B17" i="1"/>
  <c r="H16" i="1"/>
  <c r="G16" i="1"/>
  <c r="F16" i="1"/>
  <c r="E16" i="1"/>
  <c r="C16" i="1"/>
  <c r="B16" i="1"/>
  <c r="H15" i="1"/>
  <c r="G15" i="1"/>
  <c r="F15" i="1"/>
  <c r="E15" i="1"/>
  <c r="C15" i="1"/>
  <c r="B15" i="1"/>
  <c r="H14" i="1"/>
  <c r="G14" i="1"/>
  <c r="F14" i="1"/>
  <c r="E14" i="1"/>
  <c r="C14" i="1"/>
  <c r="B14" i="1"/>
  <c r="H13" i="1"/>
  <c r="G13" i="1"/>
  <c r="F13" i="1"/>
  <c r="E13" i="1"/>
  <c r="C13" i="1"/>
  <c r="B13" i="1"/>
  <c r="H12" i="1"/>
  <c r="G12" i="1"/>
  <c r="F12" i="1"/>
  <c r="E12" i="1"/>
  <c r="C12" i="1"/>
  <c r="B1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<sst xmlns="http://schemas.openxmlformats.org/spreadsheetml/2006/main" count="171" uniqueCount="83">
  <si>
    <t>Datum</t>
  </si>
  <si>
    <t>Spielzeit:</t>
  </si>
  <si>
    <t>1 x 20 Min</t>
  </si>
  <si>
    <t>Ausrichter:</t>
  </si>
  <si>
    <t>Halle:</t>
  </si>
  <si>
    <t>Halbzeitpause:</t>
  </si>
  <si>
    <t>TL</t>
  </si>
  <si>
    <t>mind. Pause zwischen Spielen</t>
  </si>
  <si>
    <t>5 Min.</t>
  </si>
  <si>
    <t>No</t>
  </si>
  <si>
    <t>Staffel</t>
  </si>
  <si>
    <t>Zeit</t>
  </si>
  <si>
    <t>Halle</t>
  </si>
  <si>
    <t>Heim</t>
  </si>
  <si>
    <t>Gast</t>
  </si>
  <si>
    <t>Staffel:</t>
  </si>
  <si>
    <t>Ausrichter</t>
  </si>
  <si>
    <t>Mannschaften:</t>
  </si>
  <si>
    <t>gD-QB-1-NA</t>
  </si>
  <si>
    <t xml:space="preserve">Spielzeit </t>
  </si>
  <si>
    <t>Einzelspiel
5 Min.</t>
  </si>
  <si>
    <t>Doppelspiel
10 Min.</t>
  </si>
  <si>
    <t>Datum:</t>
  </si>
  <si>
    <t>TL:</t>
  </si>
  <si>
    <t>2.</t>
  </si>
  <si>
    <t>1.</t>
  </si>
  <si>
    <t>Einzelspiel 5 Min.
Doppelspiel 15 Min</t>
  </si>
  <si>
    <t>TTO</t>
  </si>
  <si>
    <t>längere Pause wegen Hinterlegung der Spielpartien im Online-System</t>
  </si>
  <si>
    <t>gD-QB-E2-NA</t>
  </si>
  <si>
    <t>gD-QB-E3-NA</t>
  </si>
  <si>
    <t>HSG Lein-Echt</t>
  </si>
  <si>
    <t>HSG Owen-Lenn</t>
  </si>
  <si>
    <t>SG Aidl-Ehni</t>
  </si>
  <si>
    <t>TV N'hausen/E.</t>
  </si>
  <si>
    <t>gD-QB-2A-NA</t>
  </si>
  <si>
    <t>gD-QB-3B-NA</t>
  </si>
  <si>
    <t>gD-QB-4A-NA</t>
  </si>
  <si>
    <t>gD-QB-4B-NA</t>
  </si>
  <si>
    <t>gD-QB-2B-NA</t>
  </si>
  <si>
    <t>gD-QB-3A-NA</t>
  </si>
  <si>
    <t>gD-QB-E4-NA</t>
  </si>
  <si>
    <t>1. gD-QB-2A</t>
  </si>
  <si>
    <t>2. gD-QB-2B</t>
  </si>
  <si>
    <t>2. gD-QB-2A</t>
  </si>
  <si>
    <t>1.gD-QB-2B</t>
  </si>
  <si>
    <t>S 1</t>
  </si>
  <si>
    <t xml:space="preserve"> S 2</t>
  </si>
  <si>
    <t>1. gD-QB-3A</t>
  </si>
  <si>
    <t>2. gD-QB-3A</t>
  </si>
  <si>
    <t>2. gD-QB-3B</t>
  </si>
  <si>
    <t>1.gD-QB-3B</t>
  </si>
  <si>
    <t>1. gD-QB-4A</t>
  </si>
  <si>
    <t>2. gD-QB-4B</t>
  </si>
  <si>
    <t>2. gD-QB-4A</t>
  </si>
  <si>
    <t>1.gD-QB-4B</t>
  </si>
  <si>
    <t>gemischte D-Jugend Bezirks-Qualifikation zur BOL</t>
  </si>
  <si>
    <t>JANO Filder</t>
  </si>
  <si>
    <t>JANO Filder 2</t>
  </si>
  <si>
    <t>HSG BB/Sifi</t>
  </si>
  <si>
    <t>HSG Schönbuch</t>
  </si>
  <si>
    <t xml:space="preserve">SV Vaihingen </t>
  </si>
  <si>
    <t>HSG WinzWiDonz</t>
  </si>
  <si>
    <t>FA Göppingen</t>
  </si>
  <si>
    <t>FA Göppingen 2</t>
  </si>
  <si>
    <t>TSV Köngen</t>
  </si>
  <si>
    <t xml:space="preserve">TB Neuffen </t>
  </si>
  <si>
    <t>SG He-Li</t>
  </si>
  <si>
    <t>TSV Heiningen</t>
  </si>
  <si>
    <t>SG Untere Fils</t>
  </si>
  <si>
    <t>KuGiS</t>
  </si>
  <si>
    <t>HBZ Alt-Geisl</t>
  </si>
  <si>
    <t xml:space="preserve">TV Plochingen </t>
  </si>
  <si>
    <t>HC Wernau</t>
  </si>
  <si>
    <t>VfL Pfullingen</t>
  </si>
  <si>
    <t>TSV Betzingen</t>
  </si>
  <si>
    <t>HSG Ermstal</t>
  </si>
  <si>
    <t>TSV Deizisau</t>
  </si>
  <si>
    <t>SG O'/U'hausen</t>
  </si>
  <si>
    <t>TSV Neckarten.</t>
  </si>
  <si>
    <t>1. Platz - Qualifiziert BOL</t>
  </si>
  <si>
    <t>2. - 7. Platz - Teilnahme Bezirks-Qualifikation</t>
  </si>
  <si>
    <t>Stand: 27.03.26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</si>
</sst>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;@"/>
    <numFmt numFmtId="165" formatCode="mm/dd/yyyy"/>
    <numFmt numFmtId="166" formatCode="dd/mm/yy;@"/>
  </numFmts>
  <fonts count="16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charset val="1"/>
    </font>
    <font>
      <b/>
      <sz val="11"/>
      <color theme="1"/>
      <name val="Arial"/>
      <family val="2"/>
      <charset val="1"/>
    </font>
    <font>
      <b/>
      <sz val="14"/>
      <color theme="1"/>
      <name val="Arial"/>
      <family val="2"/>
      <charset val="1"/>
    </font>
    <font>
      <sz val="11"/>
      <color theme="1"/>
      <name val="Arial"/>
      <family val="2"/>
      <charset val="1"/>
    </font>
    <font>
      <sz val="11"/>
      <color theme="1"/>
      <name val="Aptos Narrow"/>
      <family val="2"/>
      <charset val="1"/>
    </font>
    <font>
      <b/>
      <sz val="10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7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20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2" borderId="0" xfId="2" applyFont="1" applyFill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0" fontId="7" fillId="3" borderId="0" xfId="1" applyFont="1" applyFill="1" applyAlignment="1">
      <alignment wrapText="1"/>
    </xf>
    <xf numFmtId="0" fontId="14" fillId="0" borderId="1" xfId="0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3" borderId="0" xfId="1" applyFont="1" applyFill="1"/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/>
    </xf>
    <xf numFmtId="0" fontId="3" fillId="0" borderId="0" xfId="2" applyFont="1" applyAlignment="1">
      <alignment horizontal="center" vertical="center"/>
    </xf>
    <xf numFmtId="166" fontId="3" fillId="0" borderId="0" xfId="2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3">
    <cellStyle name="Standard" xfId="0" builtinId="0"/>
    <cellStyle name="Standard 2" xfId="1" xr:uid="{B7908C06-0B0E-4956-9955-E661D1738F4C}"/>
    <cellStyle name="Standard 2 2" xfId="2" xr:uid="{37F5E7D1-2707-4D40-A70D-2107E51C1B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9ED11-8622-4BB2-AE19-83A82A4CB507}">
  <sheetPr>
    <pageSetUpPr fitToPage="1"/>
  </sheetPr>
  <dimension ref="A1:O21"/>
  <sheetViews>
    <sheetView tabSelected="1" zoomScale="80" zoomScaleNormal="80" workbookViewId="0">
      <selection activeCell="X13" sqref="X13"/>
    </sheetView>
  </sheetViews>
  <sheetFormatPr baseColWidth="10" defaultColWidth="11.42578125" defaultRowHeight="14.25"/>
  <cols>
    <col min="1" max="1" width="19.42578125" style="17" customWidth="1"/>
    <col min="2" max="2" width="25" style="17" customWidth="1"/>
    <col min="3" max="3" width="6.5703125" style="17" customWidth="1"/>
    <col min="4" max="4" width="23" style="17" customWidth="1"/>
    <col min="5" max="5" width="9.42578125" style="17" customWidth="1"/>
    <col min="6" max="6" width="22.28515625" style="17" customWidth="1"/>
    <col min="7" max="7" width="6" style="17" customWidth="1"/>
    <col min="8" max="8" width="21.140625" style="17" customWidth="1"/>
    <col min="9" max="9" width="3.5703125" style="17" customWidth="1"/>
    <col min="10" max="10" width="21.28515625" style="17" customWidth="1"/>
    <col min="11" max="11" width="6.42578125" style="17" customWidth="1"/>
    <col min="12" max="12" width="20.140625" style="17" customWidth="1"/>
    <col min="13" max="13" width="3.7109375" style="17" customWidth="1"/>
    <col min="14" max="14" width="21.7109375" style="17" customWidth="1"/>
    <col min="15" max="15" width="6" style="17" customWidth="1"/>
    <col min="16" max="16" width="4.140625" style="17" customWidth="1"/>
    <col min="17" max="18" width="8.42578125" style="17" customWidth="1"/>
    <col min="19" max="19" width="4.28515625" style="17" customWidth="1"/>
    <col min="20" max="24" width="4.5703125" style="17" customWidth="1"/>
    <col min="25" max="16384" width="11.42578125" style="17"/>
  </cols>
  <sheetData>
    <row r="1" spans="1:15" ht="43.5" customHeight="1">
      <c r="A1" s="16" t="s">
        <v>82</v>
      </c>
      <c r="B1" s="58" t="s">
        <v>56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7" t="e" vm="1">
        <v>#VALUE!</v>
      </c>
      <c r="O1" s="57"/>
    </row>
    <row r="2" spans="1:15" ht="27" customHeight="1">
      <c r="A2" s="18" t="s">
        <v>15</v>
      </c>
      <c r="B2" s="19" t="s">
        <v>18</v>
      </c>
      <c r="C2" s="30" t="s">
        <v>6</v>
      </c>
      <c r="D2" s="19" t="s">
        <v>35</v>
      </c>
      <c r="E2" s="39"/>
      <c r="F2" s="19" t="s">
        <v>39</v>
      </c>
      <c r="G2" s="30" t="s">
        <v>6</v>
      </c>
      <c r="H2" s="19" t="s">
        <v>40</v>
      </c>
      <c r="I2" s="39"/>
      <c r="J2" s="19" t="s">
        <v>36</v>
      </c>
      <c r="K2" s="30" t="s">
        <v>6</v>
      </c>
      <c r="L2" s="19" t="s">
        <v>37</v>
      </c>
      <c r="M2" s="39"/>
      <c r="N2" s="19" t="s">
        <v>38</v>
      </c>
      <c r="O2" s="30" t="s">
        <v>6</v>
      </c>
    </row>
    <row r="3" spans="1:15" ht="31.5" customHeight="1">
      <c r="A3" s="18" t="s">
        <v>16</v>
      </c>
      <c r="B3" s="50" t="s">
        <v>33</v>
      </c>
      <c r="C3" s="18">
        <v>485</v>
      </c>
      <c r="D3" s="62" t="s">
        <v>32</v>
      </c>
      <c r="E3" s="62"/>
      <c r="F3" s="62"/>
      <c r="G3" s="40">
        <v>870</v>
      </c>
      <c r="H3" s="62" t="s">
        <v>31</v>
      </c>
      <c r="I3" s="62"/>
      <c r="J3" s="62"/>
      <c r="K3" s="40">
        <v>114</v>
      </c>
      <c r="L3" s="62" t="s">
        <v>34</v>
      </c>
      <c r="M3" s="62"/>
      <c r="N3" s="62"/>
      <c r="O3" s="40">
        <v>14</v>
      </c>
    </row>
    <row r="4" spans="1:15" ht="35.25" customHeight="1">
      <c r="A4" s="18" t="s">
        <v>12</v>
      </c>
      <c r="B4" s="20">
        <v>6001</v>
      </c>
      <c r="C4" s="18"/>
      <c r="D4" s="62">
        <v>4051</v>
      </c>
      <c r="E4" s="62"/>
      <c r="F4" s="62"/>
      <c r="G4" s="40"/>
      <c r="H4" s="62">
        <v>4066</v>
      </c>
      <c r="I4" s="62"/>
      <c r="J4" s="62"/>
      <c r="K4" s="40"/>
      <c r="L4" s="62">
        <v>6049</v>
      </c>
      <c r="M4" s="62"/>
      <c r="N4" s="62"/>
      <c r="O4" s="40"/>
    </row>
    <row r="5" spans="1:15" ht="33.75" customHeight="1">
      <c r="A5" s="18" t="s">
        <v>0</v>
      </c>
      <c r="B5" s="21">
        <v>46138</v>
      </c>
      <c r="C5" s="22"/>
      <c r="D5" s="63">
        <v>46137</v>
      </c>
      <c r="E5" s="63"/>
      <c r="F5" s="63"/>
      <c r="G5" s="40"/>
      <c r="H5" s="63">
        <v>46137</v>
      </c>
      <c r="I5" s="63"/>
      <c r="J5" s="63"/>
      <c r="K5" s="25"/>
      <c r="L5" s="63">
        <v>46138</v>
      </c>
      <c r="M5" s="63"/>
      <c r="N5" s="63"/>
      <c r="O5" s="25"/>
    </row>
    <row r="6" spans="1:15" ht="24.75" customHeight="1">
      <c r="A6" s="18" t="s">
        <v>17</v>
      </c>
      <c r="B6" s="45" t="s">
        <v>33</v>
      </c>
      <c r="C6" s="23"/>
      <c r="D6" s="47" t="s">
        <v>32</v>
      </c>
      <c r="E6" s="41"/>
      <c r="F6" s="45" t="s">
        <v>62</v>
      </c>
      <c r="G6" s="41"/>
      <c r="H6" s="48" t="s">
        <v>31</v>
      </c>
      <c r="I6" s="41"/>
      <c r="J6" s="45" t="s">
        <v>68</v>
      </c>
      <c r="K6" s="41"/>
      <c r="L6" s="47" t="s">
        <v>34</v>
      </c>
      <c r="M6" s="41"/>
      <c r="N6" s="47" t="s">
        <v>74</v>
      </c>
      <c r="O6" s="41"/>
    </row>
    <row r="7" spans="1:15" ht="24" customHeight="1">
      <c r="A7" s="23"/>
      <c r="B7" s="49" t="s">
        <v>57</v>
      </c>
      <c r="C7" s="23"/>
      <c r="D7" s="45" t="s">
        <v>63</v>
      </c>
      <c r="E7" s="41"/>
      <c r="F7" s="45" t="s">
        <v>64</v>
      </c>
      <c r="G7" s="41"/>
      <c r="H7" s="45" t="s">
        <v>69</v>
      </c>
      <c r="I7" s="41"/>
      <c r="J7" s="45" t="s">
        <v>70</v>
      </c>
      <c r="K7" s="41"/>
      <c r="L7" s="45" t="s">
        <v>75</v>
      </c>
      <c r="M7" s="41"/>
      <c r="N7" s="47" t="s">
        <v>76</v>
      </c>
      <c r="O7" s="41"/>
    </row>
    <row r="8" spans="1:15" ht="24" customHeight="1">
      <c r="A8" s="23"/>
      <c r="B8" s="49" t="s">
        <v>58</v>
      </c>
      <c r="C8" s="23"/>
      <c r="D8" s="45" t="s">
        <v>65</v>
      </c>
      <c r="E8" s="41"/>
      <c r="F8" s="45" t="s">
        <v>66</v>
      </c>
      <c r="G8" s="41"/>
      <c r="H8" s="45" t="s">
        <v>71</v>
      </c>
      <c r="I8" s="41"/>
      <c r="J8" s="45" t="s">
        <v>72</v>
      </c>
      <c r="K8" s="41"/>
      <c r="L8" s="47" t="s">
        <v>77</v>
      </c>
      <c r="M8" s="41"/>
      <c r="N8" s="47" t="s">
        <v>78</v>
      </c>
      <c r="O8" s="41"/>
    </row>
    <row r="9" spans="1:15" ht="27.75" customHeight="1">
      <c r="A9" s="23"/>
      <c r="B9" s="47" t="s">
        <v>59</v>
      </c>
      <c r="C9" s="23"/>
      <c r="D9" s="47" t="s">
        <v>67</v>
      </c>
      <c r="E9" s="41"/>
      <c r="F9" s="42"/>
      <c r="G9" s="41"/>
      <c r="H9" s="47" t="s">
        <v>73</v>
      </c>
      <c r="I9" s="41"/>
      <c r="J9" s="42"/>
      <c r="K9" s="41"/>
      <c r="L9" s="48" t="s">
        <v>79</v>
      </c>
      <c r="M9" s="41"/>
      <c r="N9" s="42"/>
      <c r="O9" s="41"/>
    </row>
    <row r="10" spans="1:15" ht="27.75" customHeight="1">
      <c r="A10" s="23"/>
      <c r="B10" s="45" t="s">
        <v>60</v>
      </c>
      <c r="C10" s="23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15" ht="27.75" customHeight="1">
      <c r="A11" s="23"/>
      <c r="B11" s="45" t="s">
        <v>61</v>
      </c>
      <c r="C11" s="23"/>
      <c r="D11" s="64" t="s">
        <v>29</v>
      </c>
      <c r="E11" s="64"/>
      <c r="F11" s="64"/>
      <c r="G11" s="26"/>
      <c r="H11" s="64" t="s">
        <v>30</v>
      </c>
      <c r="I11" s="64"/>
      <c r="J11" s="64"/>
      <c r="K11" s="26"/>
      <c r="L11" s="64" t="s">
        <v>41</v>
      </c>
      <c r="M11" s="64"/>
      <c r="N11" s="64"/>
      <c r="O11" s="26"/>
    </row>
    <row r="12" spans="1:15" ht="30.75" customHeight="1">
      <c r="A12" s="23"/>
      <c r="B12" s="24"/>
      <c r="C12" s="24"/>
      <c r="D12" s="43" t="s">
        <v>25</v>
      </c>
      <c r="E12" s="44"/>
      <c r="F12" s="6" t="s">
        <v>24</v>
      </c>
      <c r="G12" s="26"/>
      <c r="H12" s="43" t="s">
        <v>25</v>
      </c>
      <c r="I12" s="44"/>
      <c r="J12" s="6" t="s">
        <v>24</v>
      </c>
      <c r="K12" s="26"/>
      <c r="L12" s="43" t="s">
        <v>25</v>
      </c>
      <c r="M12" s="44"/>
      <c r="N12" s="6" t="s">
        <v>24</v>
      </c>
      <c r="O12" s="26"/>
    </row>
    <row r="13" spans="1:15" ht="30.75" customHeight="1">
      <c r="A13" s="18"/>
      <c r="B13" s="25"/>
      <c r="C13" s="25"/>
      <c r="D13" s="45" t="s">
        <v>24</v>
      </c>
      <c r="E13" s="44"/>
      <c r="F13" s="6" t="s">
        <v>25</v>
      </c>
      <c r="G13" s="26"/>
      <c r="H13" s="45" t="s">
        <v>24</v>
      </c>
      <c r="I13" s="44"/>
      <c r="J13" s="6" t="s">
        <v>25</v>
      </c>
      <c r="K13" s="26"/>
      <c r="L13" s="45" t="s">
        <v>24</v>
      </c>
      <c r="M13" s="44"/>
      <c r="N13" s="6" t="s">
        <v>25</v>
      </c>
      <c r="O13" s="26"/>
    </row>
    <row r="14" spans="1:15" ht="30.75" customHeight="1">
      <c r="A14" s="18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6.25" customHeight="1">
      <c r="A15" s="18" t="s">
        <v>1</v>
      </c>
      <c r="B15" s="25" t="s">
        <v>2</v>
      </c>
      <c r="C15" s="25"/>
      <c r="D15" s="64" t="s">
        <v>2</v>
      </c>
      <c r="E15" s="64"/>
      <c r="F15" s="64"/>
      <c r="G15" s="26"/>
      <c r="H15" s="64" t="s">
        <v>2</v>
      </c>
      <c r="I15" s="64"/>
      <c r="J15" s="64"/>
      <c r="K15" s="26"/>
      <c r="L15" s="64" t="s">
        <v>2</v>
      </c>
      <c r="M15" s="64"/>
      <c r="N15" s="64"/>
      <c r="O15" s="26"/>
    </row>
    <row r="16" spans="1:15" ht="31.5" customHeight="1">
      <c r="A16" s="18" t="s">
        <v>5</v>
      </c>
      <c r="B16" s="26">
        <v>0</v>
      </c>
      <c r="C16" s="26"/>
      <c r="D16" s="59">
        <v>0</v>
      </c>
      <c r="E16" s="59"/>
      <c r="F16" s="59"/>
      <c r="G16" s="26"/>
      <c r="H16" s="59">
        <v>0</v>
      </c>
      <c r="I16" s="59"/>
      <c r="J16" s="59"/>
      <c r="K16" s="26"/>
      <c r="L16" s="59">
        <v>0</v>
      </c>
      <c r="M16" s="59"/>
      <c r="N16" s="59"/>
      <c r="O16" s="26"/>
    </row>
    <row r="17" spans="1:15" ht="31.5" customHeight="1">
      <c r="A17" s="18" t="s">
        <v>27</v>
      </c>
      <c r="B17" s="26">
        <v>1</v>
      </c>
      <c r="C17" s="26"/>
      <c r="D17" s="59">
        <v>1</v>
      </c>
      <c r="E17" s="59"/>
      <c r="F17" s="59"/>
      <c r="G17" s="26"/>
      <c r="H17" s="59">
        <v>1</v>
      </c>
      <c r="I17" s="59"/>
      <c r="J17" s="59"/>
      <c r="K17" s="26"/>
      <c r="L17" s="59">
        <v>1</v>
      </c>
      <c r="M17" s="59"/>
      <c r="N17" s="59"/>
      <c r="O17" s="26"/>
    </row>
    <row r="18" spans="1:15" ht="31.5" customHeight="1">
      <c r="A18" s="28" t="s">
        <v>7</v>
      </c>
      <c r="B18" s="26" t="s">
        <v>8</v>
      </c>
      <c r="C18" s="26"/>
      <c r="D18" s="65" t="s">
        <v>26</v>
      </c>
      <c r="E18" s="59"/>
      <c r="F18" s="59"/>
      <c r="G18" s="25"/>
      <c r="H18" s="65" t="s">
        <v>26</v>
      </c>
      <c r="I18" s="59"/>
      <c r="J18" s="59"/>
      <c r="K18" s="25"/>
      <c r="L18" s="65" t="s">
        <v>26</v>
      </c>
      <c r="M18" s="59"/>
      <c r="N18" s="59"/>
      <c r="O18" s="25"/>
    </row>
    <row r="19" spans="1:15" ht="31.5" customHeight="1">
      <c r="A19" s="28"/>
      <c r="B19" s="26"/>
      <c r="C19" s="26"/>
      <c r="D19" s="29"/>
      <c r="E19" s="26"/>
      <c r="F19" s="23"/>
      <c r="G19" s="23"/>
      <c r="H19" s="23"/>
      <c r="I19" s="27"/>
    </row>
    <row r="20" spans="1:15" ht="30.75" customHeight="1">
      <c r="A20" s="46" t="s">
        <v>80</v>
      </c>
      <c r="B20" s="55"/>
      <c r="C20" s="26"/>
      <c r="D20" s="60"/>
      <c r="E20" s="60"/>
      <c r="F20" s="60"/>
      <c r="H20" s="61"/>
      <c r="I20" s="61"/>
      <c r="J20" s="61"/>
      <c r="L20" s="61"/>
      <c r="M20" s="61"/>
      <c r="N20" s="61"/>
    </row>
    <row r="21" spans="1:15" ht="42.75">
      <c r="A21" s="53" t="s">
        <v>81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</sheetData>
  <mergeCells count="29">
    <mergeCell ref="D15:F15"/>
    <mergeCell ref="H15:J15"/>
    <mergeCell ref="D16:F16"/>
    <mergeCell ref="H18:J18"/>
    <mergeCell ref="L3:N3"/>
    <mergeCell ref="L4:N4"/>
    <mergeCell ref="L5:N5"/>
    <mergeCell ref="L11:N11"/>
    <mergeCell ref="L15:N15"/>
    <mergeCell ref="L16:N16"/>
    <mergeCell ref="L17:N17"/>
    <mergeCell ref="L18:N18"/>
    <mergeCell ref="H11:J11"/>
    <mergeCell ref="N1:O1"/>
    <mergeCell ref="B1:M1"/>
    <mergeCell ref="D17:F17"/>
    <mergeCell ref="D20:F20"/>
    <mergeCell ref="H20:J20"/>
    <mergeCell ref="H16:J16"/>
    <mergeCell ref="H3:J3"/>
    <mergeCell ref="D4:F4"/>
    <mergeCell ref="H4:J4"/>
    <mergeCell ref="D5:F5"/>
    <mergeCell ref="H5:J5"/>
    <mergeCell ref="D3:F3"/>
    <mergeCell ref="D11:F11"/>
    <mergeCell ref="L20:N20"/>
    <mergeCell ref="H17:J17"/>
    <mergeCell ref="D18:F18"/>
  </mergeCells>
  <printOptions horizontalCentered="1" verticalCentered="1"/>
  <pageMargins left="0.70833333333333304" right="0.70833333333333304" top="0.48194444444444401" bottom="0.78749999999999998" header="0.511811023622047" footer="0.511811023622047"/>
  <pageSetup paperSize="9" scale="4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7D77-9C95-4132-BA49-87F910320581}">
  <dimension ref="A1:I26"/>
  <sheetViews>
    <sheetView zoomScaleNormal="100" workbookViewId="0">
      <selection activeCell="A11" sqref="A11:XFD26"/>
    </sheetView>
  </sheetViews>
  <sheetFormatPr baseColWidth="10" defaultColWidth="11.5703125" defaultRowHeight="14.25"/>
  <cols>
    <col min="1" max="1" width="18.85546875" style="3" customWidth="1"/>
    <col min="2" max="2" width="15.85546875" style="3" customWidth="1"/>
    <col min="3" max="3" width="14.140625" style="3" customWidth="1"/>
    <col min="4" max="4" width="13.140625" style="3" customWidth="1"/>
    <col min="5" max="5" width="20.42578125" style="3" customWidth="1"/>
    <col min="6" max="6" width="30.140625" style="3" customWidth="1"/>
    <col min="7" max="7" width="29.5703125" style="3" customWidth="1"/>
    <col min="8" max="16384" width="11.5703125" style="3"/>
  </cols>
  <sheetData>
    <row r="1" spans="1:9" ht="34.5" customHeight="1">
      <c r="A1" s="1" t="s">
        <v>0</v>
      </c>
      <c r="B1" s="52">
        <f>Modus!B5</f>
        <v>46138</v>
      </c>
      <c r="C1" s="1"/>
      <c r="D1" s="1"/>
      <c r="E1" s="1"/>
      <c r="F1" s="2" t="str">
        <f>Modus!B2</f>
        <v>gD-QB-1-NA</v>
      </c>
      <c r="G1" s="1"/>
      <c r="H1" s="1"/>
      <c r="I1" s="1"/>
    </row>
    <row r="2" spans="1:9" s="6" customFormat="1" ht="26.25" customHeight="1">
      <c r="A2" s="4" t="s">
        <v>1</v>
      </c>
      <c r="B2" s="5" t="s">
        <v>2</v>
      </c>
      <c r="C2" s="5"/>
      <c r="D2" s="5" t="s">
        <v>3</v>
      </c>
      <c r="E2" s="5" t="str">
        <f>Modus!B3</f>
        <v>SG Aidl-Ehni</v>
      </c>
      <c r="F2" s="5" t="s">
        <v>4</v>
      </c>
      <c r="G2" s="5">
        <f>Modus!B4</f>
        <v>6001</v>
      </c>
      <c r="H2" s="5"/>
    </row>
    <row r="3" spans="1:9" ht="21" customHeight="1">
      <c r="A3" s="7" t="s">
        <v>5</v>
      </c>
      <c r="B3" s="8">
        <v>0</v>
      </c>
      <c r="D3" s="9" t="s">
        <v>6</v>
      </c>
      <c r="E3" s="8">
        <f>Modus!C3</f>
        <v>485</v>
      </c>
    </row>
    <row r="4" spans="1:9" ht="21" customHeight="1">
      <c r="A4" s="7" t="s">
        <v>27</v>
      </c>
      <c r="B4" s="8">
        <v>1</v>
      </c>
      <c r="D4" s="6"/>
      <c r="E4" s="6"/>
      <c r="F4" s="6" t="str">
        <f>Modus!B6</f>
        <v>SG Aidl-Ehni</v>
      </c>
    </row>
    <row r="5" spans="1:9" ht="34.5" customHeight="1">
      <c r="A5" s="10" t="s">
        <v>7</v>
      </c>
      <c r="B5" s="8" t="s">
        <v>8</v>
      </c>
      <c r="D5" s="6"/>
      <c r="E5" s="6"/>
      <c r="F5" s="6" t="str">
        <f>Modus!B7</f>
        <v>JANO Filder</v>
      </c>
    </row>
    <row r="6" spans="1:9" ht="23.25" customHeight="1">
      <c r="D6" s="6"/>
      <c r="E6" s="6"/>
      <c r="F6" s="6" t="str">
        <f>Modus!B8</f>
        <v>JANO Filder 2</v>
      </c>
    </row>
    <row r="7" spans="1:9" ht="22.5" customHeight="1">
      <c r="D7" s="6"/>
      <c r="E7"/>
      <c r="F7" s="6" t="str">
        <f>Modus!B9</f>
        <v>HSG BB/Sifi</v>
      </c>
    </row>
    <row r="8" spans="1:9" ht="24" customHeight="1">
      <c r="D8" s="6"/>
      <c r="E8" s="6"/>
      <c r="F8" s="6" t="str">
        <f>Modus!B10</f>
        <v>HSG Schönbuch</v>
      </c>
    </row>
    <row r="9" spans="1:9" ht="24" customHeight="1">
      <c r="D9" s="6"/>
      <c r="F9" s="6" t="str">
        <f>Modus!B11</f>
        <v xml:space="preserve">SV Vaihingen </v>
      </c>
    </row>
    <row r="10" spans="1:9" ht="18" customHeight="1"/>
    <row r="11" spans="1:9" ht="18" customHeight="1">
      <c r="A11" s="11" t="s">
        <v>9</v>
      </c>
      <c r="B11" s="11" t="s">
        <v>10</v>
      </c>
      <c r="C11" s="11" t="s">
        <v>0</v>
      </c>
      <c r="D11" s="11" t="s">
        <v>11</v>
      </c>
      <c r="E11" s="11" t="s">
        <v>12</v>
      </c>
      <c r="F11" s="11" t="s">
        <v>13</v>
      </c>
      <c r="G11" s="11" t="s">
        <v>14</v>
      </c>
      <c r="H11" s="11" t="s">
        <v>6</v>
      </c>
    </row>
    <row r="12" spans="1:9" ht="20.25" customHeight="1">
      <c r="A12" s="54">
        <v>300210</v>
      </c>
      <c r="B12" s="12" t="str">
        <f>$F$1</f>
        <v>gD-QB-1-NA</v>
      </c>
      <c r="C12" s="13">
        <f>$B$1</f>
        <v>46138</v>
      </c>
      <c r="D12" s="14">
        <v>0.41666666666666669</v>
      </c>
      <c r="E12" s="12">
        <f>$G$2</f>
        <v>6001</v>
      </c>
      <c r="F12" s="12" t="str">
        <f>$F$4</f>
        <v>SG Aidl-Ehni</v>
      </c>
      <c r="G12" s="12" t="str">
        <f>$F$5</f>
        <v>JANO Filder</v>
      </c>
      <c r="H12" s="15">
        <f>$E$3</f>
        <v>485</v>
      </c>
    </row>
    <row r="13" spans="1:9" ht="20.25" customHeight="1">
      <c r="A13" s="54">
        <v>300211</v>
      </c>
      <c r="B13" s="12" t="str">
        <f t="shared" ref="B13:B26" si="0">$F$1</f>
        <v>gD-QB-1-NA</v>
      </c>
      <c r="C13" s="13">
        <f t="shared" ref="C13:C26" si="1">$B$1</f>
        <v>46138</v>
      </c>
      <c r="D13" s="14">
        <v>0.4375</v>
      </c>
      <c r="E13" s="12">
        <f t="shared" ref="E13:E26" si="2">$G$2</f>
        <v>6001</v>
      </c>
      <c r="F13" s="12" t="str">
        <f>$F$6</f>
        <v>JANO Filder 2</v>
      </c>
      <c r="G13" s="12" t="str">
        <f>$F$7</f>
        <v>HSG BB/Sifi</v>
      </c>
      <c r="H13" s="15">
        <f t="shared" ref="H13:H26" si="3">$E$3</f>
        <v>485</v>
      </c>
    </row>
    <row r="14" spans="1:9" ht="20.25" customHeight="1">
      <c r="A14" s="54">
        <v>300212</v>
      </c>
      <c r="B14" s="12" t="str">
        <f t="shared" si="0"/>
        <v>gD-QB-1-NA</v>
      </c>
      <c r="C14" s="13">
        <f t="shared" si="1"/>
        <v>46138</v>
      </c>
      <c r="D14" s="14">
        <v>0.45833333333333331</v>
      </c>
      <c r="E14" s="12">
        <f t="shared" si="2"/>
        <v>6001</v>
      </c>
      <c r="F14" s="12" t="str">
        <f>$F$8</f>
        <v>HSG Schönbuch</v>
      </c>
      <c r="G14" s="12" t="str">
        <f>$F$9</f>
        <v xml:space="preserve">SV Vaihingen </v>
      </c>
      <c r="H14" s="15">
        <f t="shared" si="3"/>
        <v>485</v>
      </c>
    </row>
    <row r="15" spans="1:9" ht="20.25" customHeight="1">
      <c r="A15" s="54">
        <v>300213</v>
      </c>
      <c r="B15" s="12" t="str">
        <f t="shared" si="0"/>
        <v>gD-QB-1-NA</v>
      </c>
      <c r="C15" s="13">
        <f t="shared" si="1"/>
        <v>46138</v>
      </c>
      <c r="D15" s="14">
        <v>0.47916666666666702</v>
      </c>
      <c r="E15" s="12">
        <f t="shared" si="2"/>
        <v>6001</v>
      </c>
      <c r="F15" s="12" t="str">
        <f>$F$4</f>
        <v>SG Aidl-Ehni</v>
      </c>
      <c r="G15" s="12" t="str">
        <f>$F$6</f>
        <v>JANO Filder 2</v>
      </c>
      <c r="H15" s="15">
        <f t="shared" si="3"/>
        <v>485</v>
      </c>
    </row>
    <row r="16" spans="1:9" ht="20.25" customHeight="1">
      <c r="A16" s="54">
        <v>300214</v>
      </c>
      <c r="B16" s="12" t="str">
        <f t="shared" si="0"/>
        <v>gD-QB-1-NA</v>
      </c>
      <c r="C16" s="13">
        <f t="shared" si="1"/>
        <v>46138</v>
      </c>
      <c r="D16" s="14">
        <v>0.5</v>
      </c>
      <c r="E16" s="12">
        <f t="shared" si="2"/>
        <v>6001</v>
      </c>
      <c r="F16" s="12" t="str">
        <f>$F$5</f>
        <v>JANO Filder</v>
      </c>
      <c r="G16" s="12" t="str">
        <f>$F$8</f>
        <v>HSG Schönbuch</v>
      </c>
      <c r="H16" s="15">
        <f t="shared" si="3"/>
        <v>485</v>
      </c>
    </row>
    <row r="17" spans="1:8" ht="20.25" customHeight="1">
      <c r="A17" s="54">
        <v>300215</v>
      </c>
      <c r="B17" s="12" t="str">
        <f t="shared" si="0"/>
        <v>gD-QB-1-NA</v>
      </c>
      <c r="C17" s="13">
        <f t="shared" si="1"/>
        <v>46138</v>
      </c>
      <c r="D17" s="14">
        <v>0.52083333333333404</v>
      </c>
      <c r="E17" s="12">
        <f t="shared" si="2"/>
        <v>6001</v>
      </c>
      <c r="F17" s="12" t="str">
        <f>$F$7</f>
        <v>HSG BB/Sifi</v>
      </c>
      <c r="G17" s="12" t="str">
        <f>$F$9</f>
        <v xml:space="preserve">SV Vaihingen </v>
      </c>
      <c r="H17" s="15">
        <f t="shared" si="3"/>
        <v>485</v>
      </c>
    </row>
    <row r="18" spans="1:8" ht="20.25" customHeight="1">
      <c r="A18" s="54">
        <v>300216</v>
      </c>
      <c r="B18" s="12" t="str">
        <f t="shared" si="0"/>
        <v>gD-QB-1-NA</v>
      </c>
      <c r="C18" s="13">
        <f t="shared" si="1"/>
        <v>46138</v>
      </c>
      <c r="D18" s="14">
        <v>0.54166666666666696</v>
      </c>
      <c r="E18" s="12">
        <f t="shared" si="2"/>
        <v>6001</v>
      </c>
      <c r="F18" s="12" t="str">
        <f>$F$4</f>
        <v>SG Aidl-Ehni</v>
      </c>
      <c r="G18" s="12" t="str">
        <f>$F$8</f>
        <v>HSG Schönbuch</v>
      </c>
      <c r="H18" s="15">
        <f t="shared" si="3"/>
        <v>485</v>
      </c>
    </row>
    <row r="19" spans="1:8" ht="20.25" customHeight="1">
      <c r="A19" s="54">
        <v>300217</v>
      </c>
      <c r="B19" s="12" t="str">
        <f t="shared" si="0"/>
        <v>gD-QB-1-NA</v>
      </c>
      <c r="C19" s="13">
        <f t="shared" si="1"/>
        <v>46138</v>
      </c>
      <c r="D19" s="14">
        <v>0.5625</v>
      </c>
      <c r="E19" s="12">
        <f t="shared" si="2"/>
        <v>6001</v>
      </c>
      <c r="F19" s="12" t="str">
        <f>$F$5</f>
        <v>JANO Filder</v>
      </c>
      <c r="G19" s="12" t="str">
        <f>$F$7</f>
        <v>HSG BB/Sifi</v>
      </c>
      <c r="H19" s="15">
        <f t="shared" si="3"/>
        <v>485</v>
      </c>
    </row>
    <row r="20" spans="1:8" ht="20.25" customHeight="1">
      <c r="A20" s="54">
        <v>300218</v>
      </c>
      <c r="B20" s="12" t="str">
        <f t="shared" si="0"/>
        <v>gD-QB-1-NA</v>
      </c>
      <c r="C20" s="13">
        <f t="shared" si="1"/>
        <v>46138</v>
      </c>
      <c r="D20" s="14">
        <v>0.58333333333333404</v>
      </c>
      <c r="E20" s="12">
        <f t="shared" si="2"/>
        <v>6001</v>
      </c>
      <c r="F20" s="12" t="str">
        <f>$F$9</f>
        <v xml:space="preserve">SV Vaihingen </v>
      </c>
      <c r="G20" s="12" t="str">
        <f>$F$6</f>
        <v>JANO Filder 2</v>
      </c>
      <c r="H20" s="15">
        <f t="shared" si="3"/>
        <v>485</v>
      </c>
    </row>
    <row r="21" spans="1:8" ht="20.25" customHeight="1">
      <c r="A21" s="54">
        <v>300219</v>
      </c>
      <c r="B21" s="12" t="str">
        <f t="shared" si="0"/>
        <v>gD-QB-1-NA</v>
      </c>
      <c r="C21" s="13">
        <f t="shared" si="1"/>
        <v>46138</v>
      </c>
      <c r="D21" s="14">
        <v>0.60416666666666696</v>
      </c>
      <c r="E21" s="12">
        <f t="shared" si="2"/>
        <v>6001</v>
      </c>
      <c r="F21" s="12" t="str">
        <f>$F$7</f>
        <v>HSG BB/Sifi</v>
      </c>
      <c r="G21" s="12" t="str">
        <f>$F$4</f>
        <v>SG Aidl-Ehni</v>
      </c>
      <c r="H21" s="15">
        <f t="shared" si="3"/>
        <v>485</v>
      </c>
    </row>
    <row r="22" spans="1:8" ht="20.25" customHeight="1">
      <c r="A22" s="54">
        <v>300220</v>
      </c>
      <c r="B22" s="12" t="str">
        <f>$F$1</f>
        <v>gD-QB-1-NA</v>
      </c>
      <c r="C22" s="13">
        <f>$B$1</f>
        <v>46138</v>
      </c>
      <c r="D22" s="14">
        <v>0.625</v>
      </c>
      <c r="E22" s="12">
        <f>$G$2</f>
        <v>6001</v>
      </c>
      <c r="F22" s="12" t="str">
        <f>$F$9</f>
        <v xml:space="preserve">SV Vaihingen </v>
      </c>
      <c r="G22" s="12" t="str">
        <f>$F$5</f>
        <v>JANO Filder</v>
      </c>
      <c r="H22" s="15">
        <f t="shared" si="3"/>
        <v>485</v>
      </c>
    </row>
    <row r="23" spans="1:8" ht="20.25" customHeight="1">
      <c r="A23" s="54">
        <v>300221</v>
      </c>
      <c r="B23" s="12" t="str">
        <f t="shared" si="0"/>
        <v>gD-QB-1-NA</v>
      </c>
      <c r="C23" s="13">
        <f t="shared" si="1"/>
        <v>46138</v>
      </c>
      <c r="D23" s="14">
        <v>0.64583333333333304</v>
      </c>
      <c r="E23" s="12">
        <f t="shared" si="2"/>
        <v>6001</v>
      </c>
      <c r="F23" s="12" t="str">
        <f>$F$6</f>
        <v>JANO Filder 2</v>
      </c>
      <c r="G23" s="12" t="str">
        <f>$F$8</f>
        <v>HSG Schönbuch</v>
      </c>
      <c r="H23" s="15">
        <f t="shared" si="3"/>
        <v>485</v>
      </c>
    </row>
    <row r="24" spans="1:8" ht="20.25" customHeight="1">
      <c r="A24" s="54">
        <v>300222</v>
      </c>
      <c r="B24" s="12" t="str">
        <f t="shared" si="0"/>
        <v>gD-QB-1-NA</v>
      </c>
      <c r="C24" s="13">
        <f t="shared" si="1"/>
        <v>46138</v>
      </c>
      <c r="D24" s="14">
        <v>0.66666666666666696</v>
      </c>
      <c r="E24" s="12">
        <f t="shared" si="2"/>
        <v>6001</v>
      </c>
      <c r="F24" s="12" t="str">
        <f>$F$9</f>
        <v xml:space="preserve">SV Vaihingen </v>
      </c>
      <c r="G24" s="12" t="str">
        <f>$F$4</f>
        <v>SG Aidl-Ehni</v>
      </c>
      <c r="H24" s="15">
        <f t="shared" si="3"/>
        <v>485</v>
      </c>
    </row>
    <row r="25" spans="1:8" ht="20.25" customHeight="1">
      <c r="A25" s="54">
        <v>300223</v>
      </c>
      <c r="B25" s="12" t="str">
        <f t="shared" si="0"/>
        <v>gD-QB-1-NA</v>
      </c>
      <c r="C25" s="13">
        <f t="shared" si="1"/>
        <v>46138</v>
      </c>
      <c r="D25" s="14">
        <v>0.6875</v>
      </c>
      <c r="E25" s="12">
        <f t="shared" si="2"/>
        <v>6001</v>
      </c>
      <c r="F25" s="12" t="str">
        <f>$F$6</f>
        <v>JANO Filder 2</v>
      </c>
      <c r="G25" s="12" t="str">
        <f>$F$5</f>
        <v>JANO Filder</v>
      </c>
      <c r="H25" s="15">
        <f t="shared" si="3"/>
        <v>485</v>
      </c>
    </row>
    <row r="26" spans="1:8" ht="20.25" customHeight="1">
      <c r="A26" s="54">
        <v>300224</v>
      </c>
      <c r="B26" s="12" t="str">
        <f t="shared" si="0"/>
        <v>gD-QB-1-NA</v>
      </c>
      <c r="C26" s="13">
        <f t="shared" si="1"/>
        <v>46138</v>
      </c>
      <c r="D26" s="14">
        <v>0.70833333333333304</v>
      </c>
      <c r="E26" s="12">
        <f t="shared" si="2"/>
        <v>6001</v>
      </c>
      <c r="F26" s="12" t="str">
        <f>$F$8</f>
        <v>HSG Schönbuch</v>
      </c>
      <c r="G26" s="12" t="str">
        <f>$F$7</f>
        <v>HSG BB/Sifi</v>
      </c>
      <c r="H26" s="15">
        <f t="shared" si="3"/>
        <v>485</v>
      </c>
    </row>
  </sheetData>
  <autoFilter ref="A11:I26" xr:uid="{A26F7D77-9C95-4132-BA49-87F910320581}"/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79E02-9BD0-437C-8B0A-7C8905A3EC31}">
  <dimension ref="A1:L35"/>
  <sheetViews>
    <sheetView zoomScaleNormal="100" workbookViewId="0">
      <selection activeCell="A10" sqref="A10:XFD19"/>
    </sheetView>
  </sheetViews>
  <sheetFormatPr baseColWidth="10" defaultColWidth="11.5703125" defaultRowHeight="14.25"/>
  <cols>
    <col min="1" max="1" width="18.7109375" style="3" customWidth="1"/>
    <col min="2" max="2" width="16.85546875" style="3" customWidth="1"/>
    <col min="3" max="4" width="11.5703125" style="3"/>
    <col min="5" max="5" width="19.5703125" style="3" customWidth="1"/>
    <col min="6" max="6" width="27.7109375" style="3" customWidth="1"/>
    <col min="7" max="7" width="30.42578125" style="3" customWidth="1"/>
    <col min="8" max="16384" width="11.5703125" style="3"/>
  </cols>
  <sheetData>
    <row r="1" spans="1:12" ht="26.25" customHeight="1">
      <c r="A1" s="1" t="s">
        <v>22</v>
      </c>
      <c r="B1" s="52">
        <f>Modus!D5</f>
        <v>46137</v>
      </c>
      <c r="C1" s="1"/>
      <c r="D1" s="1"/>
      <c r="E1" s="1" t="str">
        <f>Modus!D2</f>
        <v>gD-QB-2A-NA</v>
      </c>
      <c r="F1" s="1" t="str">
        <f>Modus!F2</f>
        <v>gD-QB-2B-NA</v>
      </c>
      <c r="G1" s="1" t="str">
        <f>Modus!D11</f>
        <v>gD-QB-E2-NA</v>
      </c>
      <c r="H1" s="1"/>
      <c r="I1" s="1"/>
    </row>
    <row r="2" spans="1:12" s="6" customFormat="1" ht="26.25" customHeight="1">
      <c r="A2" s="4" t="s">
        <v>19</v>
      </c>
      <c r="B2" s="5" t="str">
        <f>Modus!D15</f>
        <v>1 x 20 Min</v>
      </c>
      <c r="C2" s="5"/>
      <c r="D2" s="5" t="s">
        <v>3</v>
      </c>
      <c r="E2" s="5" t="str">
        <f>Modus!D3</f>
        <v>HSG Owen-Lenn</v>
      </c>
      <c r="F2" s="5" t="s">
        <v>4</v>
      </c>
      <c r="G2" s="5">
        <f>Modus!D4</f>
        <v>4051</v>
      </c>
      <c r="H2" s="5"/>
    </row>
    <row r="3" spans="1:12" ht="21" customHeight="1">
      <c r="A3" s="7"/>
      <c r="B3" s="31"/>
      <c r="D3" s="3" t="s">
        <v>23</v>
      </c>
      <c r="E3" s="8">
        <f>Modus!G3</f>
        <v>870</v>
      </c>
      <c r="F3" s="5" t="str">
        <f>E1</f>
        <v>gD-QB-2A-NA</v>
      </c>
      <c r="G3" s="5" t="str">
        <f>F1</f>
        <v>gD-QB-2B-NA</v>
      </c>
    </row>
    <row r="4" spans="1:12" ht="21" customHeight="1">
      <c r="A4" s="7" t="s">
        <v>5</v>
      </c>
      <c r="B4" s="6">
        <v>0</v>
      </c>
      <c r="D4" s="6"/>
      <c r="E4" s="6"/>
      <c r="F4" s="6" t="str">
        <f>Modus!D6</f>
        <v>HSG Owen-Lenn</v>
      </c>
      <c r="G4" s="6" t="str">
        <f>Modus!F6</f>
        <v>HSG WinzWiDonz</v>
      </c>
    </row>
    <row r="5" spans="1:12" ht="24" customHeight="1">
      <c r="A5" s="7" t="s">
        <v>27</v>
      </c>
      <c r="B5" s="6">
        <v>1</v>
      </c>
      <c r="D5" s="6"/>
      <c r="E5" s="6"/>
      <c r="F5" s="6" t="str">
        <f>Modus!D7</f>
        <v>FA Göppingen</v>
      </c>
      <c r="G5" s="6" t="str">
        <f>Modus!F7</f>
        <v>FA Göppingen 2</v>
      </c>
    </row>
    <row r="6" spans="1:12" ht="31.5" customHeight="1">
      <c r="A6" s="33" t="s">
        <v>7</v>
      </c>
      <c r="B6" s="34" t="s">
        <v>20</v>
      </c>
      <c r="D6" s="6"/>
      <c r="E6" s="6"/>
      <c r="F6" s="6" t="str">
        <f>Modus!D8</f>
        <v>TSV Köngen</v>
      </c>
      <c r="G6" s="6" t="str">
        <f>Modus!F8</f>
        <v xml:space="preserve">TB Neuffen </v>
      </c>
    </row>
    <row r="7" spans="1:12" ht="28.15" customHeight="1">
      <c r="A7" s="33"/>
      <c r="B7" s="32" t="s">
        <v>21</v>
      </c>
      <c r="D7" s="6"/>
      <c r="E7" s="6"/>
      <c r="F7" s="6" t="str">
        <f>Modus!D9</f>
        <v>SG He-Li</v>
      </c>
      <c r="G7" s="6"/>
    </row>
    <row r="8" spans="1:12" ht="9" customHeight="1">
      <c r="A8" s="33"/>
      <c r="B8" s="32"/>
      <c r="D8" s="6"/>
      <c r="E8" s="6"/>
      <c r="F8" s="35"/>
      <c r="G8" s="6"/>
    </row>
    <row r="9" spans="1:12" ht="12" customHeight="1">
      <c r="A9" s="33"/>
      <c r="B9" s="8"/>
      <c r="D9" s="6"/>
      <c r="E9" s="6"/>
      <c r="F9" s="35"/>
    </row>
    <row r="10" spans="1:12" ht="18" customHeight="1">
      <c r="A10" s="11" t="s">
        <v>9</v>
      </c>
      <c r="B10" s="11" t="s">
        <v>10</v>
      </c>
      <c r="C10" s="11" t="s">
        <v>0</v>
      </c>
      <c r="D10" s="11" t="s">
        <v>11</v>
      </c>
      <c r="E10" s="11" t="s">
        <v>12</v>
      </c>
      <c r="F10" s="11" t="s">
        <v>13</v>
      </c>
      <c r="G10" s="11" t="s">
        <v>14</v>
      </c>
      <c r="H10" s="11" t="s">
        <v>6</v>
      </c>
    </row>
    <row r="11" spans="1:12" ht="18" customHeight="1">
      <c r="A11" s="12">
        <v>300225</v>
      </c>
      <c r="B11" s="12" t="str">
        <f>$F$3</f>
        <v>gD-QB-2A-NA</v>
      </c>
      <c r="C11" s="13">
        <f>$B$1</f>
        <v>46137</v>
      </c>
      <c r="D11" s="14">
        <v>0.41666666666666669</v>
      </c>
      <c r="E11" s="12">
        <f>$G$2</f>
        <v>4051</v>
      </c>
      <c r="F11" s="12" t="str">
        <f>F4</f>
        <v>HSG Owen-Lenn</v>
      </c>
      <c r="G11" s="12" t="str">
        <f>F5</f>
        <v>FA Göppingen</v>
      </c>
      <c r="H11" s="12">
        <f>$E$3</f>
        <v>870</v>
      </c>
      <c r="J11" s="36"/>
    </row>
    <row r="12" spans="1:12" ht="18" customHeight="1">
      <c r="A12" s="12">
        <v>300226</v>
      </c>
      <c r="B12" s="12" t="str">
        <f>$F$3</f>
        <v>gD-QB-2A-NA</v>
      </c>
      <c r="C12" s="13">
        <f t="shared" ref="C12:C19" si="0">$B$1</f>
        <v>46137</v>
      </c>
      <c r="D12" s="14">
        <v>0.44097222222222227</v>
      </c>
      <c r="E12" s="12">
        <f t="shared" ref="E12:E19" si="1">$G$2</f>
        <v>4051</v>
      </c>
      <c r="F12" s="12" t="str">
        <f>F7</f>
        <v>SG He-Li</v>
      </c>
      <c r="G12" s="37" t="str">
        <f>F6</f>
        <v>TSV Köngen</v>
      </c>
      <c r="H12" s="12">
        <f t="shared" ref="H12:H19" si="2">$E$3</f>
        <v>870</v>
      </c>
      <c r="J12" s="36"/>
      <c r="L12" s="37"/>
    </row>
    <row r="13" spans="1:12" ht="18" customHeight="1">
      <c r="A13" s="12">
        <v>300231</v>
      </c>
      <c r="B13" s="12" t="str">
        <f>$G$3</f>
        <v>gD-QB-2B-NA</v>
      </c>
      <c r="C13" s="13">
        <f t="shared" si="0"/>
        <v>46137</v>
      </c>
      <c r="D13" s="14">
        <v>0.46527777777777773</v>
      </c>
      <c r="E13" s="12">
        <f t="shared" si="1"/>
        <v>4051</v>
      </c>
      <c r="F13" s="12" t="str">
        <f>G4</f>
        <v>HSG WinzWiDonz</v>
      </c>
      <c r="G13" s="12" t="str">
        <f>G6</f>
        <v xml:space="preserve">TB Neuffen </v>
      </c>
      <c r="H13" s="12">
        <f t="shared" si="2"/>
        <v>870</v>
      </c>
      <c r="J13" s="36"/>
    </row>
    <row r="14" spans="1:12" ht="18" customHeight="1">
      <c r="A14" s="12">
        <v>300227</v>
      </c>
      <c r="B14" s="12" t="str">
        <f>$F$3</f>
        <v>gD-QB-2A-NA</v>
      </c>
      <c r="C14" s="13">
        <f t="shared" si="0"/>
        <v>46137</v>
      </c>
      <c r="D14" s="14">
        <v>0.48958333333333331</v>
      </c>
      <c r="E14" s="12">
        <f t="shared" si="1"/>
        <v>4051</v>
      </c>
      <c r="F14" s="12" t="str">
        <f>F6</f>
        <v>TSV Köngen</v>
      </c>
      <c r="G14" s="37" t="str">
        <f>F5</f>
        <v>FA Göppingen</v>
      </c>
      <c r="H14" s="12">
        <f t="shared" si="2"/>
        <v>870</v>
      </c>
      <c r="J14" s="36"/>
    </row>
    <row r="15" spans="1:12" ht="18" customHeight="1">
      <c r="A15" s="12">
        <v>300228</v>
      </c>
      <c r="B15" s="12" t="str">
        <f>$F$3</f>
        <v>gD-QB-2A-NA</v>
      </c>
      <c r="C15" s="13">
        <f t="shared" si="0"/>
        <v>46137</v>
      </c>
      <c r="D15" s="14">
        <v>0.51388888888888895</v>
      </c>
      <c r="E15" s="12">
        <f t="shared" si="1"/>
        <v>4051</v>
      </c>
      <c r="F15" s="12" t="str">
        <f>F4</f>
        <v>HSG Owen-Lenn</v>
      </c>
      <c r="G15" s="12" t="str">
        <f>F7</f>
        <v>SG He-Li</v>
      </c>
      <c r="H15" s="12">
        <f t="shared" si="2"/>
        <v>870</v>
      </c>
      <c r="J15" s="36"/>
    </row>
    <row r="16" spans="1:12" ht="18" customHeight="1">
      <c r="A16" s="12">
        <v>300232</v>
      </c>
      <c r="B16" s="12" t="str">
        <f>$G$3</f>
        <v>gD-QB-2B-NA</v>
      </c>
      <c r="C16" s="13">
        <f t="shared" si="0"/>
        <v>46137</v>
      </c>
      <c r="D16" s="14">
        <v>0.53819444444444442</v>
      </c>
      <c r="E16" s="12">
        <f t="shared" si="1"/>
        <v>4051</v>
      </c>
      <c r="F16" s="12" t="str">
        <f>G5</f>
        <v>FA Göppingen 2</v>
      </c>
      <c r="G16" s="12" t="str">
        <f>G6</f>
        <v xml:space="preserve">TB Neuffen </v>
      </c>
      <c r="H16" s="12">
        <f t="shared" si="2"/>
        <v>870</v>
      </c>
      <c r="J16" s="36"/>
    </row>
    <row r="17" spans="1:10" ht="18" customHeight="1">
      <c r="A17" s="12">
        <v>300229</v>
      </c>
      <c r="B17" s="12" t="str">
        <f>$F$3</f>
        <v>gD-QB-2A-NA</v>
      </c>
      <c r="C17" s="13">
        <f t="shared" si="0"/>
        <v>46137</v>
      </c>
      <c r="D17" s="14">
        <v>0.5625</v>
      </c>
      <c r="E17" s="12">
        <f t="shared" si="1"/>
        <v>4051</v>
      </c>
      <c r="F17" s="12" t="str">
        <f>F5</f>
        <v>FA Göppingen</v>
      </c>
      <c r="G17" s="12" t="str">
        <f>F7</f>
        <v>SG He-Li</v>
      </c>
      <c r="H17" s="12">
        <f t="shared" si="2"/>
        <v>870</v>
      </c>
      <c r="J17" s="36"/>
    </row>
    <row r="18" spans="1:10" ht="18" customHeight="1">
      <c r="A18" s="12">
        <v>300233</v>
      </c>
      <c r="B18" s="12" t="str">
        <f>$G$3</f>
        <v>gD-QB-2B-NA</v>
      </c>
      <c r="C18" s="13">
        <f t="shared" si="0"/>
        <v>46137</v>
      </c>
      <c r="D18" s="14">
        <v>0.58680555555555558</v>
      </c>
      <c r="E18" s="12">
        <f t="shared" si="1"/>
        <v>4051</v>
      </c>
      <c r="F18" s="12" t="str">
        <f>G5</f>
        <v>FA Göppingen 2</v>
      </c>
      <c r="G18" s="12" t="str">
        <f>G4</f>
        <v>HSG WinzWiDonz</v>
      </c>
      <c r="H18" s="12">
        <f t="shared" si="2"/>
        <v>870</v>
      </c>
      <c r="J18" s="36"/>
    </row>
    <row r="19" spans="1:10" ht="18" customHeight="1">
      <c r="A19" s="12">
        <v>300230</v>
      </c>
      <c r="B19" s="12" t="str">
        <f>$F$3</f>
        <v>gD-QB-2A-NA</v>
      </c>
      <c r="C19" s="13">
        <f t="shared" si="0"/>
        <v>46137</v>
      </c>
      <c r="D19" s="14">
        <v>0.61111111111111105</v>
      </c>
      <c r="E19" s="12">
        <f t="shared" si="1"/>
        <v>4051</v>
      </c>
      <c r="F19" s="37" t="str">
        <f>F4</f>
        <v>HSG Owen-Lenn</v>
      </c>
      <c r="G19" s="12" t="str">
        <f>F6</f>
        <v>TSV Köngen</v>
      </c>
      <c r="H19" s="12">
        <f t="shared" si="2"/>
        <v>870</v>
      </c>
      <c r="J19" s="36"/>
    </row>
    <row r="20" spans="1:10" ht="27.75" customHeight="1">
      <c r="A20" s="59" t="s">
        <v>28</v>
      </c>
      <c r="B20" s="59"/>
      <c r="C20" s="59"/>
      <c r="D20" s="59"/>
      <c r="E20" s="59"/>
      <c r="F20" s="59"/>
      <c r="G20" s="59"/>
      <c r="H20" s="59"/>
    </row>
    <row r="21" spans="1:10" ht="18" customHeight="1">
      <c r="A21" s="12">
        <v>300234</v>
      </c>
      <c r="B21" s="12" t="str">
        <f>Modus!$D$11</f>
        <v>gD-QB-E2-NA</v>
      </c>
      <c r="C21" s="13">
        <f t="shared" ref="C21:C23" si="3">$B$1</f>
        <v>46137</v>
      </c>
      <c r="D21" s="14">
        <v>0.64583333333333337</v>
      </c>
      <c r="E21" s="12">
        <f t="shared" ref="E21:E23" si="4">$G$2</f>
        <v>4051</v>
      </c>
      <c r="F21" s="38" t="s">
        <v>42</v>
      </c>
      <c r="G21" s="38" t="s">
        <v>43</v>
      </c>
      <c r="H21" s="12">
        <f t="shared" ref="H21:H23" si="5">$E$3</f>
        <v>870</v>
      </c>
      <c r="J21" s="36"/>
    </row>
    <row r="22" spans="1:10" ht="18" customHeight="1">
      <c r="A22" s="12">
        <v>300235</v>
      </c>
      <c r="B22" s="12" t="str">
        <f>Modus!$D$11</f>
        <v>gD-QB-E2-NA</v>
      </c>
      <c r="C22" s="13">
        <f t="shared" si="3"/>
        <v>46137</v>
      </c>
      <c r="D22" s="14">
        <v>0.66666666666666663</v>
      </c>
      <c r="E22" s="12">
        <f t="shared" si="4"/>
        <v>4051</v>
      </c>
      <c r="F22" s="38" t="s">
        <v>44</v>
      </c>
      <c r="G22" s="38" t="s">
        <v>45</v>
      </c>
      <c r="H22" s="12">
        <f t="shared" si="5"/>
        <v>870</v>
      </c>
      <c r="J22" s="36"/>
    </row>
    <row r="23" spans="1:10" ht="18" customHeight="1">
      <c r="A23" s="12">
        <v>300236</v>
      </c>
      <c r="B23" s="12" t="str">
        <f>Modus!$D$11</f>
        <v>gD-QB-E2-NA</v>
      </c>
      <c r="C23" s="13">
        <f t="shared" si="3"/>
        <v>46137</v>
      </c>
      <c r="D23" s="14">
        <v>0.69097222222222221</v>
      </c>
      <c r="E23" s="12">
        <f t="shared" si="4"/>
        <v>4051</v>
      </c>
      <c r="F23" s="38" t="s">
        <v>46</v>
      </c>
      <c r="G23" s="38" t="s">
        <v>47</v>
      </c>
      <c r="H23" s="12">
        <f t="shared" si="5"/>
        <v>870</v>
      </c>
      <c r="J23" s="36"/>
    </row>
    <row r="24" spans="1:10" ht="18" customHeight="1"/>
    <row r="25" spans="1:10" ht="18" customHeight="1"/>
    <row r="26" spans="1:10" ht="18" customHeight="1"/>
    <row r="27" spans="1:10" ht="18" customHeight="1"/>
    <row r="28" spans="1:10" ht="18" customHeight="1"/>
    <row r="29" spans="1:10" ht="18" customHeight="1"/>
    <row r="30" spans="1:10" ht="18" customHeight="1"/>
    <row r="31" spans="1:10" ht="18" customHeight="1"/>
    <row r="32" spans="1:10" ht="18" customHeight="1"/>
    <row r="33" ht="18" customHeight="1"/>
    <row r="34" ht="18" customHeight="1"/>
    <row r="35" ht="18" customHeight="1"/>
  </sheetData>
  <autoFilter ref="A10:L23" xr:uid="{FF179E02-9BD0-437C-8B0A-7C8905A3EC31}"/>
  <mergeCells count="1">
    <mergeCell ref="A20:H20"/>
  </mergeCells>
  <pageMargins left="0.7" right="0.7" top="0.78740157499999996" bottom="0.78740157499999996" header="0.3" footer="0.3"/>
  <pageSetup paperSize="9" orientation="landscape" r:id="rId1"/>
  <ignoredErrors>
    <ignoredError sqref="B13 B16 B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C6689-7D06-49F2-8741-20755F52CFD7}">
  <dimension ref="A1:L35"/>
  <sheetViews>
    <sheetView zoomScaleNormal="100" workbookViewId="0">
      <selection activeCell="F19" sqref="F19"/>
    </sheetView>
  </sheetViews>
  <sheetFormatPr baseColWidth="10" defaultColWidth="11.5703125" defaultRowHeight="14.25"/>
  <cols>
    <col min="1" max="1" width="18.7109375" style="3" customWidth="1"/>
    <col min="2" max="2" width="16.85546875" style="3" customWidth="1"/>
    <col min="3" max="4" width="11.5703125" style="3"/>
    <col min="5" max="5" width="17.7109375" style="3" customWidth="1"/>
    <col min="6" max="6" width="27.7109375" style="3" customWidth="1"/>
    <col min="7" max="7" width="30.42578125" style="3" customWidth="1"/>
    <col min="8" max="16384" width="11.5703125" style="3"/>
  </cols>
  <sheetData>
    <row r="1" spans="1:12" ht="26.25" customHeight="1">
      <c r="A1" s="1" t="s">
        <v>22</v>
      </c>
      <c r="B1" s="51">
        <f>Modus!H5</f>
        <v>46137</v>
      </c>
      <c r="C1" s="1"/>
      <c r="D1" s="1"/>
      <c r="E1" s="1" t="str">
        <f>Modus!H2</f>
        <v>gD-QB-3A-NA</v>
      </c>
      <c r="F1" s="1" t="str">
        <f>Modus!J2</f>
        <v>gD-QB-3B-NA</v>
      </c>
      <c r="G1" s="1" t="str">
        <f>Modus!H11</f>
        <v>gD-QB-E3-NA</v>
      </c>
      <c r="H1" s="1"/>
      <c r="I1" s="1"/>
    </row>
    <row r="2" spans="1:12" s="6" customFormat="1" ht="26.25" customHeight="1">
      <c r="A2" s="4" t="s">
        <v>19</v>
      </c>
      <c r="B2" s="5" t="str">
        <f>Modus!D15</f>
        <v>1 x 20 Min</v>
      </c>
      <c r="C2" s="5"/>
      <c r="D2" s="5" t="s">
        <v>3</v>
      </c>
      <c r="E2" s="5" t="str">
        <f>Modus!H3</f>
        <v>HSG Lein-Echt</v>
      </c>
      <c r="F2" s="5" t="s">
        <v>4</v>
      </c>
      <c r="G2" s="5">
        <f>Modus!H4</f>
        <v>4066</v>
      </c>
      <c r="H2" s="5"/>
    </row>
    <row r="3" spans="1:12" ht="21" customHeight="1">
      <c r="A3" s="7"/>
      <c r="B3" s="31"/>
      <c r="D3" s="3" t="s">
        <v>23</v>
      </c>
      <c r="E3" s="8">
        <f>Modus!K3</f>
        <v>114</v>
      </c>
      <c r="F3" s="5" t="str">
        <f>E1</f>
        <v>gD-QB-3A-NA</v>
      </c>
      <c r="G3" s="5" t="str">
        <f>F1</f>
        <v>gD-QB-3B-NA</v>
      </c>
    </row>
    <row r="4" spans="1:12" ht="21" customHeight="1">
      <c r="A4" s="7" t="s">
        <v>5</v>
      </c>
      <c r="B4" s="6">
        <v>0</v>
      </c>
      <c r="D4" s="6"/>
      <c r="E4" s="6"/>
      <c r="F4" s="6" t="str">
        <f>Modus!H6</f>
        <v>HSG Lein-Echt</v>
      </c>
      <c r="G4" s="6" t="str">
        <f>Modus!J6</f>
        <v>TSV Heiningen</v>
      </c>
    </row>
    <row r="5" spans="1:12" ht="26.45" customHeight="1">
      <c r="A5" s="7" t="s">
        <v>27</v>
      </c>
      <c r="B5" s="6">
        <v>1</v>
      </c>
      <c r="D5" s="6"/>
      <c r="E5" s="6"/>
      <c r="F5" s="6" t="str">
        <f>Modus!H7</f>
        <v>SG Untere Fils</v>
      </c>
      <c r="G5" s="6" t="str">
        <f>Modus!J7</f>
        <v>KuGiS</v>
      </c>
    </row>
    <row r="6" spans="1:12" ht="33.75" customHeight="1">
      <c r="A6" s="33" t="s">
        <v>7</v>
      </c>
      <c r="B6" s="34" t="s">
        <v>20</v>
      </c>
      <c r="D6" s="6"/>
      <c r="E6" s="6"/>
      <c r="F6" s="6" t="str">
        <f>Modus!H8</f>
        <v>HBZ Alt-Geisl</v>
      </c>
      <c r="G6" s="6" t="str">
        <f>Modus!J8</f>
        <v xml:space="preserve">TV Plochingen </v>
      </c>
    </row>
    <row r="7" spans="1:12" ht="28.15" customHeight="1">
      <c r="A7" s="33"/>
      <c r="B7" s="32" t="s">
        <v>21</v>
      </c>
      <c r="D7" s="6"/>
      <c r="E7" s="6"/>
      <c r="F7" s="6" t="str">
        <f>Modus!H9</f>
        <v>HC Wernau</v>
      </c>
      <c r="G7" s="6"/>
    </row>
    <row r="8" spans="1:12" ht="6" customHeight="1">
      <c r="A8" s="33"/>
      <c r="B8" s="32"/>
      <c r="D8" s="6"/>
      <c r="E8" s="6"/>
      <c r="F8" s="35"/>
      <c r="G8" s="6"/>
    </row>
    <row r="9" spans="1:12" ht="12" customHeight="1">
      <c r="A9" s="33"/>
      <c r="B9" s="8"/>
      <c r="D9" s="6"/>
      <c r="E9" s="6"/>
      <c r="F9" s="35"/>
    </row>
    <row r="10" spans="1:12" ht="18" customHeight="1">
      <c r="A10" s="11" t="s">
        <v>9</v>
      </c>
      <c r="B10" s="11" t="s">
        <v>10</v>
      </c>
      <c r="C10" s="11" t="s">
        <v>0</v>
      </c>
      <c r="D10" s="11" t="s">
        <v>11</v>
      </c>
      <c r="E10" s="11" t="s">
        <v>12</v>
      </c>
      <c r="F10" s="11" t="s">
        <v>13</v>
      </c>
      <c r="G10" s="11" t="s">
        <v>14</v>
      </c>
      <c r="H10" s="11" t="s">
        <v>6</v>
      </c>
    </row>
    <row r="11" spans="1:12" ht="18" customHeight="1">
      <c r="A11" s="12"/>
      <c r="B11" s="12" t="str">
        <f>$F$3</f>
        <v>gD-QB-3A-NA</v>
      </c>
      <c r="C11" s="13">
        <f>$B$1</f>
        <v>46137</v>
      </c>
      <c r="D11" s="14">
        <v>0.41666666666666669</v>
      </c>
      <c r="E11" s="12">
        <f>$G$2</f>
        <v>4066</v>
      </c>
      <c r="F11" s="12" t="str">
        <f>F4</f>
        <v>HSG Lein-Echt</v>
      </c>
      <c r="G11" s="12" t="str">
        <f>F5</f>
        <v>SG Untere Fils</v>
      </c>
      <c r="H11" s="12">
        <f>$E$3</f>
        <v>114</v>
      </c>
      <c r="J11" s="36"/>
    </row>
    <row r="12" spans="1:12" ht="18" customHeight="1">
      <c r="A12" s="12"/>
      <c r="B12" s="12" t="str">
        <f>$F$3</f>
        <v>gD-QB-3A-NA</v>
      </c>
      <c r="C12" s="13">
        <f t="shared" ref="C12:C19" si="0">$B$1</f>
        <v>46137</v>
      </c>
      <c r="D12" s="14">
        <v>0.44097222222222227</v>
      </c>
      <c r="E12" s="12">
        <f t="shared" ref="E12:E19" si="1">$G$2</f>
        <v>4066</v>
      </c>
      <c r="F12" s="12" t="str">
        <f>F7</f>
        <v>HC Wernau</v>
      </c>
      <c r="G12" s="37" t="str">
        <f>F6</f>
        <v>HBZ Alt-Geisl</v>
      </c>
      <c r="H12" s="12">
        <f t="shared" ref="H12:H19" si="2">$E$3</f>
        <v>114</v>
      </c>
      <c r="J12" s="36"/>
      <c r="L12" s="37"/>
    </row>
    <row r="13" spans="1:12" ht="18" customHeight="1">
      <c r="A13" s="12"/>
      <c r="B13" s="12" t="str">
        <f>$G$3</f>
        <v>gD-QB-3B-NA</v>
      </c>
      <c r="C13" s="13">
        <f t="shared" si="0"/>
        <v>46137</v>
      </c>
      <c r="D13" s="14">
        <v>0.46527777777777773</v>
      </c>
      <c r="E13" s="12">
        <f t="shared" si="1"/>
        <v>4066</v>
      </c>
      <c r="F13" s="12" t="str">
        <f>G4</f>
        <v>TSV Heiningen</v>
      </c>
      <c r="G13" s="12" t="str">
        <f>G6</f>
        <v xml:space="preserve">TV Plochingen </v>
      </c>
      <c r="H13" s="12">
        <f t="shared" si="2"/>
        <v>114</v>
      </c>
      <c r="J13" s="36"/>
    </row>
    <row r="14" spans="1:12" ht="18" customHeight="1">
      <c r="A14" s="12"/>
      <c r="B14" s="12" t="str">
        <f>$F$3</f>
        <v>gD-QB-3A-NA</v>
      </c>
      <c r="C14" s="13">
        <f t="shared" si="0"/>
        <v>46137</v>
      </c>
      <c r="D14" s="14">
        <v>0.48958333333333331</v>
      </c>
      <c r="E14" s="12">
        <f t="shared" si="1"/>
        <v>4066</v>
      </c>
      <c r="F14" s="12" t="str">
        <f>F6</f>
        <v>HBZ Alt-Geisl</v>
      </c>
      <c r="G14" s="37" t="str">
        <f>F5</f>
        <v>SG Untere Fils</v>
      </c>
      <c r="H14" s="12">
        <f t="shared" si="2"/>
        <v>114</v>
      </c>
      <c r="J14" s="36"/>
    </row>
    <row r="15" spans="1:12" ht="18" customHeight="1">
      <c r="A15" s="12"/>
      <c r="B15" s="12" t="str">
        <f>$F$3</f>
        <v>gD-QB-3A-NA</v>
      </c>
      <c r="C15" s="13">
        <f t="shared" si="0"/>
        <v>46137</v>
      </c>
      <c r="D15" s="14">
        <v>0.51388888888888895</v>
      </c>
      <c r="E15" s="12">
        <f t="shared" si="1"/>
        <v>4066</v>
      </c>
      <c r="F15" s="12" t="str">
        <f>F4</f>
        <v>HSG Lein-Echt</v>
      </c>
      <c r="G15" s="12" t="str">
        <f>F7</f>
        <v>HC Wernau</v>
      </c>
      <c r="H15" s="12">
        <f t="shared" si="2"/>
        <v>114</v>
      </c>
      <c r="J15" s="36"/>
    </row>
    <row r="16" spans="1:12" ht="18" customHeight="1">
      <c r="A16" s="12"/>
      <c r="B16" s="12" t="str">
        <f>$G$3</f>
        <v>gD-QB-3B-NA</v>
      </c>
      <c r="C16" s="13">
        <f t="shared" si="0"/>
        <v>46137</v>
      </c>
      <c r="D16" s="14">
        <v>0.53819444444444442</v>
      </c>
      <c r="E16" s="12">
        <f t="shared" si="1"/>
        <v>4066</v>
      </c>
      <c r="F16" s="12" t="str">
        <f>G5</f>
        <v>KuGiS</v>
      </c>
      <c r="G16" s="12" t="str">
        <f>G6</f>
        <v xml:space="preserve">TV Plochingen </v>
      </c>
      <c r="H16" s="12">
        <f t="shared" si="2"/>
        <v>114</v>
      </c>
      <c r="J16" s="36"/>
    </row>
    <row r="17" spans="1:10" ht="18" customHeight="1">
      <c r="A17" s="12"/>
      <c r="B17" s="12" t="str">
        <f>$F$3</f>
        <v>gD-QB-3A-NA</v>
      </c>
      <c r="C17" s="13">
        <f t="shared" si="0"/>
        <v>46137</v>
      </c>
      <c r="D17" s="14">
        <v>0.5625</v>
      </c>
      <c r="E17" s="12">
        <f t="shared" si="1"/>
        <v>4066</v>
      </c>
      <c r="F17" s="12" t="str">
        <f>F5</f>
        <v>SG Untere Fils</v>
      </c>
      <c r="G17" s="12" t="str">
        <f>F7</f>
        <v>HC Wernau</v>
      </c>
      <c r="H17" s="12">
        <f t="shared" si="2"/>
        <v>114</v>
      </c>
      <c r="J17" s="36"/>
    </row>
    <row r="18" spans="1:10" ht="18" customHeight="1">
      <c r="A18" s="12"/>
      <c r="B18" s="12" t="str">
        <f>$G$3</f>
        <v>gD-QB-3B-NA</v>
      </c>
      <c r="C18" s="13">
        <f t="shared" si="0"/>
        <v>46137</v>
      </c>
      <c r="D18" s="14">
        <v>0.58680555555555558</v>
      </c>
      <c r="E18" s="12">
        <f t="shared" si="1"/>
        <v>4066</v>
      </c>
      <c r="F18" s="12" t="str">
        <f>G5</f>
        <v>KuGiS</v>
      </c>
      <c r="G18" s="12" t="str">
        <f>G4</f>
        <v>TSV Heiningen</v>
      </c>
      <c r="H18" s="12">
        <f t="shared" si="2"/>
        <v>114</v>
      </c>
      <c r="J18" s="36"/>
    </row>
    <row r="19" spans="1:10" ht="18" customHeight="1">
      <c r="A19" s="12"/>
      <c r="B19" s="12" t="str">
        <f>$F$3</f>
        <v>gD-QB-3A-NA</v>
      </c>
      <c r="C19" s="13">
        <f t="shared" si="0"/>
        <v>46137</v>
      </c>
      <c r="D19" s="14">
        <v>0.61111111111111105</v>
      </c>
      <c r="E19" s="12">
        <f t="shared" si="1"/>
        <v>4066</v>
      </c>
      <c r="F19" s="37" t="str">
        <f>F4</f>
        <v>HSG Lein-Echt</v>
      </c>
      <c r="G19" s="12" t="str">
        <f>F6</f>
        <v>HBZ Alt-Geisl</v>
      </c>
      <c r="H19" s="12">
        <f t="shared" si="2"/>
        <v>114</v>
      </c>
      <c r="J19" s="36"/>
    </row>
    <row r="20" spans="1:10" ht="27.75" customHeight="1">
      <c r="A20" s="59" t="s">
        <v>28</v>
      </c>
      <c r="B20" s="59"/>
      <c r="C20" s="59"/>
      <c r="D20" s="59"/>
      <c r="E20" s="59"/>
      <c r="F20" s="59"/>
      <c r="G20" s="59"/>
      <c r="H20" s="59"/>
    </row>
    <row r="21" spans="1:10" ht="18" customHeight="1">
      <c r="A21" s="12"/>
      <c r="B21" s="12" t="str">
        <f>Modus!$H$11</f>
        <v>gD-QB-E3-NA</v>
      </c>
      <c r="C21" s="13">
        <f t="shared" ref="C21:C23" si="3">$B$1</f>
        <v>46137</v>
      </c>
      <c r="D21" s="14">
        <v>0.64583333333333337</v>
      </c>
      <c r="E21" s="12">
        <f t="shared" ref="E21:E23" si="4">$G$2</f>
        <v>4066</v>
      </c>
      <c r="F21" s="38" t="s">
        <v>48</v>
      </c>
      <c r="G21" s="38" t="s">
        <v>50</v>
      </c>
      <c r="H21" s="12">
        <f t="shared" ref="H21:H23" si="5">$E$3</f>
        <v>114</v>
      </c>
      <c r="J21" s="36"/>
    </row>
    <row r="22" spans="1:10" ht="18" customHeight="1">
      <c r="A22" s="12"/>
      <c r="B22" s="12" t="str">
        <f>Modus!$H$11</f>
        <v>gD-QB-E3-NA</v>
      </c>
      <c r="C22" s="13">
        <f t="shared" si="3"/>
        <v>46137</v>
      </c>
      <c r="D22" s="14">
        <v>0.66666666666666663</v>
      </c>
      <c r="E22" s="12">
        <f t="shared" si="4"/>
        <v>4066</v>
      </c>
      <c r="F22" s="38" t="s">
        <v>49</v>
      </c>
      <c r="G22" s="38" t="s">
        <v>51</v>
      </c>
      <c r="H22" s="12">
        <f t="shared" si="5"/>
        <v>114</v>
      </c>
      <c r="J22" s="36"/>
    </row>
    <row r="23" spans="1:10" ht="18" customHeight="1">
      <c r="A23" s="12"/>
      <c r="B23" s="12" t="str">
        <f>Modus!$H$11</f>
        <v>gD-QB-E3-NA</v>
      </c>
      <c r="C23" s="13">
        <f t="shared" si="3"/>
        <v>46137</v>
      </c>
      <c r="D23" s="14">
        <v>0.69097222222222221</v>
      </c>
      <c r="E23" s="12">
        <f t="shared" si="4"/>
        <v>4066</v>
      </c>
      <c r="F23" s="38" t="s">
        <v>46</v>
      </c>
      <c r="G23" s="38" t="s">
        <v>47</v>
      </c>
      <c r="H23" s="12">
        <f t="shared" si="5"/>
        <v>114</v>
      </c>
      <c r="J23" s="36"/>
    </row>
    <row r="24" spans="1:10" ht="18" customHeight="1"/>
    <row r="25" spans="1:10" ht="18" customHeight="1"/>
    <row r="26" spans="1:10" ht="18" customHeight="1"/>
    <row r="27" spans="1:10" ht="18" customHeight="1"/>
    <row r="28" spans="1:10" ht="18" customHeight="1"/>
    <row r="29" spans="1:10" ht="18" customHeight="1"/>
    <row r="30" spans="1:10" ht="18" customHeight="1"/>
    <row r="31" spans="1:10" ht="18" customHeight="1"/>
    <row r="32" spans="1:10" ht="18" customHeight="1"/>
    <row r="33" ht="18" customHeight="1"/>
    <row r="34" ht="18" customHeight="1"/>
    <row r="35" ht="18" customHeight="1"/>
  </sheetData>
  <mergeCells count="1">
    <mergeCell ref="A20:H20"/>
  </mergeCells>
  <pageMargins left="0.7" right="0.7" top="0.78740157499999996" bottom="0.78740157499999996" header="0.3" footer="0.3"/>
  <pageSetup paperSize="9" orientation="landscape" r:id="rId1"/>
  <ignoredErrors>
    <ignoredError sqref="B13 B16 B1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06B08-17EF-48D1-9D06-9F126E0EFAC6}">
  <dimension ref="A1:L35"/>
  <sheetViews>
    <sheetView zoomScaleNormal="100" workbookViewId="0">
      <selection activeCell="F19" sqref="F19"/>
    </sheetView>
  </sheetViews>
  <sheetFormatPr baseColWidth="10" defaultColWidth="11.5703125" defaultRowHeight="14.25"/>
  <cols>
    <col min="1" max="1" width="18.7109375" style="3" customWidth="1"/>
    <col min="2" max="2" width="16.85546875" style="3" customWidth="1"/>
    <col min="3" max="4" width="11.5703125" style="3"/>
    <col min="5" max="5" width="19.28515625" style="3" customWidth="1"/>
    <col min="6" max="6" width="27.7109375" style="3" customWidth="1"/>
    <col min="7" max="7" width="30.42578125" style="3" customWidth="1"/>
    <col min="8" max="16384" width="11.5703125" style="3"/>
  </cols>
  <sheetData>
    <row r="1" spans="1:12" ht="26.25" customHeight="1">
      <c r="A1" s="1" t="s">
        <v>22</v>
      </c>
      <c r="B1" s="52">
        <f>Modus!L5</f>
        <v>46138</v>
      </c>
      <c r="C1" s="1"/>
      <c r="D1" s="1"/>
      <c r="E1" s="1" t="str">
        <f>Modus!L2</f>
        <v>gD-QB-4A-NA</v>
      </c>
      <c r="F1" s="2" t="str">
        <f>Modus!N2</f>
        <v>gD-QB-4B-NA</v>
      </c>
      <c r="G1" s="1" t="str">
        <f>Modus!L11</f>
        <v>gD-QB-E4-NA</v>
      </c>
      <c r="H1" s="1"/>
      <c r="I1" s="1"/>
    </row>
    <row r="2" spans="1:12" s="6" customFormat="1" ht="26.25" customHeight="1">
      <c r="A2" s="4" t="s">
        <v>19</v>
      </c>
      <c r="B2" s="5" t="str">
        <f>Modus!D15</f>
        <v>1 x 20 Min</v>
      </c>
      <c r="C2" s="5"/>
      <c r="D2" s="5" t="s">
        <v>3</v>
      </c>
      <c r="E2" s="5" t="str">
        <f>Modus!L3</f>
        <v>TV N'hausen/E.</v>
      </c>
      <c r="F2" s="5" t="s">
        <v>4</v>
      </c>
      <c r="G2" s="5">
        <f>Modus!L4</f>
        <v>6049</v>
      </c>
      <c r="H2" s="5"/>
    </row>
    <row r="3" spans="1:12" ht="21" customHeight="1">
      <c r="A3" s="7"/>
      <c r="B3" s="31"/>
      <c r="D3" s="3" t="s">
        <v>23</v>
      </c>
      <c r="E3" s="8">
        <f>Modus!O3</f>
        <v>14</v>
      </c>
      <c r="F3" s="5" t="str">
        <f>E1</f>
        <v>gD-QB-4A-NA</v>
      </c>
      <c r="G3" s="5" t="str">
        <f>F1</f>
        <v>gD-QB-4B-NA</v>
      </c>
    </row>
    <row r="4" spans="1:12" ht="21" customHeight="1">
      <c r="A4" s="7" t="s">
        <v>5</v>
      </c>
      <c r="B4" s="6">
        <v>0</v>
      </c>
      <c r="D4" s="6"/>
      <c r="E4" s="6"/>
      <c r="F4" s="6" t="str">
        <f>Modus!L6</f>
        <v>TV N'hausen/E.</v>
      </c>
      <c r="G4" s="6" t="str">
        <f>Modus!N6</f>
        <v>VfL Pfullingen</v>
      </c>
    </row>
    <row r="5" spans="1:12" ht="26.45" customHeight="1">
      <c r="A5" s="7" t="s">
        <v>27</v>
      </c>
      <c r="B5" s="6">
        <v>1</v>
      </c>
      <c r="D5" s="6"/>
      <c r="E5" s="6"/>
      <c r="F5" s="6" t="str">
        <f>Modus!L7</f>
        <v>TSV Betzingen</v>
      </c>
      <c r="G5" s="6" t="str">
        <f>Modus!N7</f>
        <v>HSG Ermstal</v>
      </c>
    </row>
    <row r="6" spans="1:12" ht="29.25" customHeight="1">
      <c r="A6" s="33" t="s">
        <v>7</v>
      </c>
      <c r="B6" s="34" t="s">
        <v>20</v>
      </c>
      <c r="D6" s="6"/>
      <c r="E6" s="6"/>
      <c r="F6" s="6" t="str">
        <f>Modus!L8</f>
        <v>TSV Deizisau</v>
      </c>
      <c r="G6" s="6" t="str">
        <f>Modus!N8</f>
        <v>SG O'/U'hausen</v>
      </c>
    </row>
    <row r="7" spans="1:12" ht="28.15" customHeight="1">
      <c r="A7" s="33"/>
      <c r="B7" s="32" t="s">
        <v>21</v>
      </c>
      <c r="D7" s="6"/>
      <c r="E7" s="6"/>
      <c r="F7" s="6" t="str">
        <f>Modus!L9</f>
        <v>TSV Neckarten.</v>
      </c>
      <c r="G7" s="6"/>
    </row>
    <row r="8" spans="1:12" ht="8.25" customHeight="1">
      <c r="A8" s="33"/>
      <c r="B8" s="32"/>
      <c r="D8" s="6"/>
      <c r="E8" s="6"/>
      <c r="F8" s="35"/>
      <c r="G8" s="6"/>
    </row>
    <row r="9" spans="1:12" ht="12" customHeight="1">
      <c r="A9" s="33"/>
      <c r="B9" s="8"/>
      <c r="D9" s="6"/>
      <c r="E9" s="6"/>
      <c r="F9" s="35"/>
    </row>
    <row r="10" spans="1:12" ht="18" customHeight="1">
      <c r="A10" s="11" t="s">
        <v>9</v>
      </c>
      <c r="B10" s="11" t="s">
        <v>10</v>
      </c>
      <c r="C10" s="11" t="s">
        <v>0</v>
      </c>
      <c r="D10" s="11" t="s">
        <v>11</v>
      </c>
      <c r="E10" s="11" t="s">
        <v>12</v>
      </c>
      <c r="F10" s="11" t="s">
        <v>13</v>
      </c>
      <c r="G10" s="11" t="s">
        <v>14</v>
      </c>
      <c r="H10" s="11" t="s">
        <v>6</v>
      </c>
    </row>
    <row r="11" spans="1:12" ht="18" customHeight="1">
      <c r="A11" s="12">
        <v>300237</v>
      </c>
      <c r="B11" s="12" t="str">
        <f>$F$3</f>
        <v>gD-QB-4A-NA</v>
      </c>
      <c r="C11" s="13">
        <f>$B$1</f>
        <v>46138</v>
      </c>
      <c r="D11" s="14">
        <v>0.41666666666666669</v>
      </c>
      <c r="E11" s="12">
        <f>$G$2</f>
        <v>6049</v>
      </c>
      <c r="F11" s="12" t="str">
        <f>F4</f>
        <v>TV N'hausen/E.</v>
      </c>
      <c r="G11" s="12" t="str">
        <f>F5</f>
        <v>TSV Betzingen</v>
      </c>
      <c r="H11" s="12">
        <f>$E$3</f>
        <v>14</v>
      </c>
      <c r="J11" s="36"/>
    </row>
    <row r="12" spans="1:12" ht="18" customHeight="1">
      <c r="A12" s="12">
        <v>300238</v>
      </c>
      <c r="B12" s="12" t="str">
        <f>$F$3</f>
        <v>gD-QB-4A-NA</v>
      </c>
      <c r="C12" s="13">
        <f t="shared" ref="C12:C19" si="0">$B$1</f>
        <v>46138</v>
      </c>
      <c r="D12" s="14">
        <v>0.44097222222222227</v>
      </c>
      <c r="E12" s="12">
        <f t="shared" ref="E12:E19" si="1">$G$2</f>
        <v>6049</v>
      </c>
      <c r="F12" s="12" t="str">
        <f>F7</f>
        <v>TSV Neckarten.</v>
      </c>
      <c r="G12" s="37" t="str">
        <f>F6</f>
        <v>TSV Deizisau</v>
      </c>
      <c r="H12" s="12">
        <f t="shared" ref="H12:H19" si="2">$E$3</f>
        <v>14</v>
      </c>
      <c r="J12" s="36"/>
      <c r="L12" s="37"/>
    </row>
    <row r="13" spans="1:12" ht="18" customHeight="1">
      <c r="A13" s="12">
        <v>300243</v>
      </c>
      <c r="B13" s="12" t="str">
        <f>$G$3</f>
        <v>gD-QB-4B-NA</v>
      </c>
      <c r="C13" s="13">
        <f t="shared" si="0"/>
        <v>46138</v>
      </c>
      <c r="D13" s="14">
        <v>0.46527777777777773</v>
      </c>
      <c r="E13" s="12">
        <f t="shared" si="1"/>
        <v>6049</v>
      </c>
      <c r="F13" s="12" t="str">
        <f>G4</f>
        <v>VfL Pfullingen</v>
      </c>
      <c r="G13" s="12" t="str">
        <f>G6</f>
        <v>SG O'/U'hausen</v>
      </c>
      <c r="H13" s="12">
        <f t="shared" si="2"/>
        <v>14</v>
      </c>
      <c r="J13" s="36"/>
    </row>
    <row r="14" spans="1:12" ht="18" customHeight="1">
      <c r="A14" s="12">
        <v>300239</v>
      </c>
      <c r="B14" s="12" t="str">
        <f>$F$3</f>
        <v>gD-QB-4A-NA</v>
      </c>
      <c r="C14" s="13">
        <f t="shared" si="0"/>
        <v>46138</v>
      </c>
      <c r="D14" s="14">
        <v>0.48958333333333331</v>
      </c>
      <c r="E14" s="12">
        <f t="shared" si="1"/>
        <v>6049</v>
      </c>
      <c r="F14" s="12" t="str">
        <f>F6</f>
        <v>TSV Deizisau</v>
      </c>
      <c r="G14" s="37" t="str">
        <f>F5</f>
        <v>TSV Betzingen</v>
      </c>
      <c r="H14" s="12">
        <f t="shared" si="2"/>
        <v>14</v>
      </c>
      <c r="J14" s="36"/>
    </row>
    <row r="15" spans="1:12" ht="18" customHeight="1">
      <c r="A15" s="12">
        <v>300240</v>
      </c>
      <c r="B15" s="12" t="str">
        <f>$F$3</f>
        <v>gD-QB-4A-NA</v>
      </c>
      <c r="C15" s="13">
        <f t="shared" si="0"/>
        <v>46138</v>
      </c>
      <c r="D15" s="14">
        <v>0.51388888888888895</v>
      </c>
      <c r="E15" s="12">
        <f t="shared" si="1"/>
        <v>6049</v>
      </c>
      <c r="F15" s="12" t="str">
        <f>F4</f>
        <v>TV N'hausen/E.</v>
      </c>
      <c r="G15" s="12" t="str">
        <f>F7</f>
        <v>TSV Neckarten.</v>
      </c>
      <c r="H15" s="12">
        <f t="shared" si="2"/>
        <v>14</v>
      </c>
      <c r="J15" s="36"/>
    </row>
    <row r="16" spans="1:12" ht="18" customHeight="1">
      <c r="A16" s="12">
        <v>300244</v>
      </c>
      <c r="B16" s="12" t="str">
        <f>$G$3</f>
        <v>gD-QB-4B-NA</v>
      </c>
      <c r="C16" s="13">
        <f t="shared" si="0"/>
        <v>46138</v>
      </c>
      <c r="D16" s="14">
        <v>0.53819444444444442</v>
      </c>
      <c r="E16" s="12">
        <f t="shared" si="1"/>
        <v>6049</v>
      </c>
      <c r="F16" s="12" t="str">
        <f>G5</f>
        <v>HSG Ermstal</v>
      </c>
      <c r="G16" s="12" t="str">
        <f>G6</f>
        <v>SG O'/U'hausen</v>
      </c>
      <c r="H16" s="12">
        <f t="shared" si="2"/>
        <v>14</v>
      </c>
      <c r="J16" s="36"/>
    </row>
    <row r="17" spans="1:10" ht="18" customHeight="1">
      <c r="A17" s="12">
        <v>300241</v>
      </c>
      <c r="B17" s="12" t="str">
        <f>$F$3</f>
        <v>gD-QB-4A-NA</v>
      </c>
      <c r="C17" s="13">
        <f t="shared" si="0"/>
        <v>46138</v>
      </c>
      <c r="D17" s="14">
        <v>0.5625</v>
      </c>
      <c r="E17" s="12">
        <f t="shared" si="1"/>
        <v>6049</v>
      </c>
      <c r="F17" s="12" t="str">
        <f>F5</f>
        <v>TSV Betzingen</v>
      </c>
      <c r="G17" s="12" t="str">
        <f>F7</f>
        <v>TSV Neckarten.</v>
      </c>
      <c r="H17" s="12">
        <f t="shared" si="2"/>
        <v>14</v>
      </c>
      <c r="J17" s="36"/>
    </row>
    <row r="18" spans="1:10" ht="18" customHeight="1">
      <c r="A18" s="12">
        <v>300245</v>
      </c>
      <c r="B18" s="12" t="str">
        <f>$G$3</f>
        <v>gD-QB-4B-NA</v>
      </c>
      <c r="C18" s="13">
        <f t="shared" si="0"/>
        <v>46138</v>
      </c>
      <c r="D18" s="14">
        <v>0.58680555555555558</v>
      </c>
      <c r="E18" s="12">
        <f t="shared" si="1"/>
        <v>6049</v>
      </c>
      <c r="F18" s="12" t="str">
        <f>G5</f>
        <v>HSG Ermstal</v>
      </c>
      <c r="G18" s="12" t="str">
        <f>G4</f>
        <v>VfL Pfullingen</v>
      </c>
      <c r="H18" s="12">
        <f t="shared" si="2"/>
        <v>14</v>
      </c>
      <c r="J18" s="36"/>
    </row>
    <row r="19" spans="1:10" ht="18" customHeight="1">
      <c r="A19" s="12">
        <v>300242</v>
      </c>
      <c r="B19" s="12" t="str">
        <f>$F$3</f>
        <v>gD-QB-4A-NA</v>
      </c>
      <c r="C19" s="13">
        <f t="shared" si="0"/>
        <v>46138</v>
      </c>
      <c r="D19" s="14">
        <v>0.61111111111111105</v>
      </c>
      <c r="E19" s="12">
        <f t="shared" si="1"/>
        <v>6049</v>
      </c>
      <c r="F19" s="37" t="str">
        <f>F4</f>
        <v>TV N'hausen/E.</v>
      </c>
      <c r="G19" s="12" t="str">
        <f>F6</f>
        <v>TSV Deizisau</v>
      </c>
      <c r="H19" s="12">
        <f t="shared" si="2"/>
        <v>14</v>
      </c>
      <c r="J19" s="36"/>
    </row>
    <row r="20" spans="1:10" ht="27.75" customHeight="1">
      <c r="A20" s="59" t="s">
        <v>28</v>
      </c>
      <c r="B20" s="59"/>
      <c r="C20" s="59"/>
      <c r="D20" s="59"/>
      <c r="E20" s="59"/>
      <c r="F20" s="59"/>
      <c r="G20" s="59"/>
      <c r="H20" s="59"/>
    </row>
    <row r="21" spans="1:10" ht="18" customHeight="1">
      <c r="A21" s="12">
        <v>300246</v>
      </c>
      <c r="B21" s="12" t="str">
        <f>Modus!$L$11</f>
        <v>gD-QB-E4-NA</v>
      </c>
      <c r="C21" s="13">
        <f t="shared" ref="C21:C23" si="3">$B$1</f>
        <v>46138</v>
      </c>
      <c r="D21" s="14">
        <v>0.64583333333333337</v>
      </c>
      <c r="E21" s="12">
        <f t="shared" ref="E21:E23" si="4">$G$2</f>
        <v>6049</v>
      </c>
      <c r="F21" s="38" t="s">
        <v>52</v>
      </c>
      <c r="G21" s="38" t="s">
        <v>53</v>
      </c>
      <c r="H21" s="12">
        <f t="shared" ref="H21:H23" si="5">$E$3</f>
        <v>14</v>
      </c>
      <c r="J21" s="36"/>
    </row>
    <row r="22" spans="1:10" ht="18" customHeight="1">
      <c r="A22" s="12">
        <v>300247</v>
      </c>
      <c r="B22" s="12" t="str">
        <f>Modus!$L$11</f>
        <v>gD-QB-E4-NA</v>
      </c>
      <c r="C22" s="13">
        <f t="shared" si="3"/>
        <v>46138</v>
      </c>
      <c r="D22" s="14">
        <v>0.66666666666666663</v>
      </c>
      <c r="E22" s="12">
        <f t="shared" si="4"/>
        <v>6049</v>
      </c>
      <c r="F22" s="38" t="s">
        <v>54</v>
      </c>
      <c r="G22" s="38" t="s">
        <v>55</v>
      </c>
      <c r="H22" s="12">
        <f t="shared" si="5"/>
        <v>14</v>
      </c>
      <c r="J22" s="36"/>
    </row>
    <row r="23" spans="1:10" ht="18" customHeight="1">
      <c r="A23" s="12">
        <v>300248</v>
      </c>
      <c r="B23" s="12" t="str">
        <f>Modus!$L$11</f>
        <v>gD-QB-E4-NA</v>
      </c>
      <c r="C23" s="13">
        <f t="shared" si="3"/>
        <v>46138</v>
      </c>
      <c r="D23" s="14">
        <v>0.69097222222222221</v>
      </c>
      <c r="E23" s="12">
        <f t="shared" si="4"/>
        <v>6049</v>
      </c>
      <c r="F23" s="38" t="s">
        <v>46</v>
      </c>
      <c r="G23" s="38" t="s">
        <v>47</v>
      </c>
      <c r="H23" s="12">
        <f t="shared" si="5"/>
        <v>14</v>
      </c>
      <c r="J23" s="36"/>
    </row>
    <row r="24" spans="1:10" ht="18" customHeight="1"/>
    <row r="25" spans="1:10" ht="18" customHeight="1"/>
    <row r="26" spans="1:10" ht="18" customHeight="1"/>
    <row r="27" spans="1:10" ht="18" customHeight="1"/>
    <row r="28" spans="1:10" ht="18" customHeight="1"/>
    <row r="29" spans="1:10" ht="18" customHeight="1"/>
    <row r="30" spans="1:10" ht="18" customHeight="1"/>
    <row r="31" spans="1:10" ht="18" customHeight="1"/>
    <row r="32" spans="1:10" ht="18" customHeight="1"/>
    <row r="33" ht="18" customHeight="1"/>
    <row r="34" ht="18" customHeight="1"/>
    <row r="35" ht="18" customHeight="1"/>
  </sheetData>
  <mergeCells count="1">
    <mergeCell ref="A20:H2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Modus</vt:lpstr>
      <vt:lpstr>Gruppe 1</vt:lpstr>
      <vt:lpstr>Gruppe 2</vt:lpstr>
      <vt:lpstr>Gruppe 3</vt:lpstr>
      <vt:lpstr>Gruppe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Berger</dc:creator>
  <cp:lastModifiedBy>Ulrike Berger</cp:lastModifiedBy>
  <dcterms:created xsi:type="dcterms:W3CDTF">2026-03-09T18:21:54Z</dcterms:created>
  <dcterms:modified xsi:type="dcterms:W3CDTF">2026-03-27T17:16:59Z</dcterms:modified>
</cp:coreProperties>
</file>